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490" windowHeight="7665"/>
  </bookViews>
  <sheets>
    <sheet name="TRANS CNEE-5-2020" sheetId="1" r:id="rId1"/>
  </sheets>
  <externalReferences>
    <externalReference r:id="rId2"/>
  </externalReferences>
  <definedNames>
    <definedName name="_xlnm._FilterDatabase" localSheetId="0" hidden="1">'TRANS CNEE-5-2020'!$B$6:$M$63</definedName>
    <definedName name="_xlnm.Print_Area" localSheetId="0">'TRANS CNEE-5-2020'!$B$1:$M$62</definedName>
    <definedName name="CF">'[1]MAY JUL 2011 APLICACION TS'!$F$8</definedName>
    <definedName name="TC" localSheetId="0">#REF!</definedName>
    <definedName name="TC">#REF!</definedName>
    <definedName name="_xlnm.Print_Titles" localSheetId="0">'TRANS CNEE-5-2020'!$1:$6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J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L7" i="1"/>
</calcChain>
</file>

<file path=xl/sharedStrings.xml><?xml version="1.0" encoding="utf-8"?>
<sst xmlns="http://schemas.openxmlformats.org/spreadsheetml/2006/main" count="109" uniqueCount="85">
  <si>
    <t>TRANSFERENCIA PRESUPUESTARIA CNEE-5-2020</t>
  </si>
  <si>
    <t xml:space="preserve">RECLASIFICACIÓN PRESUPUESTARIA </t>
  </si>
  <si>
    <t>Transferencia Solicitada</t>
  </si>
  <si>
    <t>Número</t>
  </si>
  <si>
    <t>Renglón</t>
  </si>
  <si>
    <t>Descripción</t>
  </si>
  <si>
    <t>Fuente de Financiamiento</t>
  </si>
  <si>
    <t>Actividad</t>
  </si>
  <si>
    <t>Aprobado</t>
  </si>
  <si>
    <t>Ejecutado</t>
  </si>
  <si>
    <t>Disponible</t>
  </si>
  <si>
    <t>Crédito</t>
  </si>
  <si>
    <t>Débito</t>
  </si>
  <si>
    <t>Nueva Disponibilidad</t>
  </si>
  <si>
    <t>JUSTIFICACIÓN | SE REQUIERE DISPONIBILIDAD PRESUPUESTARIA PARA:</t>
  </si>
  <si>
    <t>PERSONAL PERMANENTE</t>
  </si>
  <si>
    <t>Registro de distribución de gasto en el renglón 011 personal permanente hasta el 31/12/2020</t>
  </si>
  <si>
    <t>BONIFICACIÓN ANUAL (BONO 14)</t>
  </si>
  <si>
    <t>Liquidación final (bono 14) de contrato número 1-CPF-2020  del Licenciado José Ranferí Herrera Donis, como asesor del Directorio</t>
  </si>
  <si>
    <t>LLANTAS Y NEUMÁTICOS</t>
  </si>
  <si>
    <t>Adquisición de llantas para vehículo con placa 865DGW, a cargo de asesora del Directorio.</t>
  </si>
  <si>
    <t>VACACIONES PAGADAS POR RETIRO</t>
  </si>
  <si>
    <t>Liquidación final (vacaciones pagadas por retiro) de contrato número 1-CPF-2020  del Licenciado José Ranferí Herrera Donis, como asesor del Directorio</t>
  </si>
  <si>
    <t>Liquidación laboral (bono 14)  del Ingeniero Gustavo Adolfo Ruano Martínez, de la Gerencia de Planificación y Vigilancia de Mercados Eléctricos</t>
  </si>
  <si>
    <t>BONO VACACIONAL</t>
  </si>
  <si>
    <t>Liquidación laboral (bono vacacional)  del Ingeniero Gustavo Adolfo Ruano Martínez, de la Gerencia de Planificación y Vigilancia de Mercados Eléctricos</t>
  </si>
  <si>
    <t>MANTENIMIENTO Y REPARACIÓN DE  EQUIPO DE OFICINA</t>
  </si>
  <si>
    <t>Servicio de cerrajería de muebles de oficina, ubicadas en la Gerencia de Planificación y Vigilancia</t>
  </si>
  <si>
    <t>ACCESORIOS Y REPUESTOS EN GENERAL</t>
  </si>
  <si>
    <t>Adquisición de memora RAM de 8GB para equipo de cómputo de personal de la Gerencia de Planificación y Vigilancia de Mercados Eléctricos</t>
  </si>
  <si>
    <t>INDEMNIZACIONES AL PERSONAL</t>
  </si>
  <si>
    <t>Liquidación laboral (indemnización a personal)  del Ingeniero Gustavo Adolfo Ruano Martínez, de la Gerencia de Planificación y Vigilancia de Mercados Eléctricos</t>
  </si>
  <si>
    <t>Liquidación laboral (vacaciones no gozadas)  del Ingeniero Gustavo Adolfo Ruano Martínez, de la Gerencia de Planificación y Vigilancia de Mercados Eléctricos</t>
  </si>
  <si>
    <t>APORTE PATRONAL AL IGSS</t>
  </si>
  <si>
    <t>Distribución del gasto de IGSS patronal por pago de bono vacacional 2020 al personal de la Gerencia de Tarifas</t>
  </si>
  <si>
    <t>AGUINALDO</t>
  </si>
  <si>
    <t>Pago de aguinaldo 2019-2020 del personal de la Gerencia de Tarifas</t>
  </si>
  <si>
    <t>CORREOS Y TELÉGRAFOS</t>
  </si>
  <si>
    <t>Distribución del gasto para la Gerencia de Tarifas, por servicio de traslado de documentación a distribuidoras de energía eléctrica y otros, al interior de la República de Guatemala</t>
  </si>
  <si>
    <t>LIBROS, REVISTAS Y PERIÓDICOS</t>
  </si>
  <si>
    <t>Adquisición de informe salarial de 17 puestos del mercado, a utilizarse en el estudio de fijación de peajes en la Gerencia de Tarifas</t>
  </si>
  <si>
    <t>Liquidación laboral (bono 14) del Ingeniero Jorge Ivan Ávila Rosales de la Gerencia de Fiscalización y Normas</t>
  </si>
  <si>
    <t>TELEFONÍA</t>
  </si>
  <si>
    <t>Distribución del gasto por consumo de internet en la Gerencia de Fiscalización y Normas</t>
  </si>
  <si>
    <t>Distribución del gasto para la Gerencia de Fiscalización y Normas por servicio de traslado de documentación a distribuidoras de energía eléctrica y otros, al interior de la República de Guatemala</t>
  </si>
  <si>
    <t>Liquidación laboral (indemnización a personal) del Ingeniero Jorge Ivan Ávila Rosales de la Gerencia de Fiscalización y Normas</t>
  </si>
  <si>
    <t>Distribución del gasto para la Gerencia Jurídica por servicio de traslado de documentación a distribuidoras de energía eléctrica y otros, al interior de la República de Guatemala</t>
  </si>
  <si>
    <t>ARRENDAMIENTO DE MÁQUINAS Y EQUIPOS DE OFICINA</t>
  </si>
  <si>
    <t>Distribución de gasto para la Gerencia Juridica por consumo de impresiones en equipo arrendado</t>
  </si>
  <si>
    <t>PAPEL DE ESCRITORIO</t>
  </si>
  <si>
    <t>Adquisición de papel bond para uso de oficina en la Gerencia Jurídica</t>
  </si>
  <si>
    <t>Liquidación final (bono 14) de contratos: número 39-CPF-2018 y modificaciones del Ingeniero Jorge Rivera Arroyo, Contrato No. 70-CPF-2019 y modificaciones de Licenciada María Lucrecia Fernández Cáceres, en la Gerencia Administrativa</t>
  </si>
  <si>
    <t>ARRENDAMIENTO DE EDIFICIOS Y LOCALES</t>
  </si>
  <si>
    <t>Registrar gasto por tipo de cambio en el pago de arrendamiento de oficinas del nivel 12 del edificio paladium</t>
  </si>
  <si>
    <t>OTROS MATERIALES Y SUMINISTROS</t>
  </si>
  <si>
    <t>Adquisición de trajes de protección para el encargado de ingreso de personal de la CNEE y personal externo a oficinas de la CNEE, en la Gerencia Administrativa</t>
  </si>
  <si>
    <t>Liquidación final (indemnización a personal) de contrato número 39-CPF-2018 y modificaciones del Ingeniero Jorge Rivera Arroyo, en la Gerencia Administrativa</t>
  </si>
  <si>
    <t>Liquidación de contratos (vacaciones no gozadas): número 39-CPF-2018 y modificaciones del Ingeniero Jorge Rivera Arroyo y contrato No. 70-CPF-2019 y modificaciones Lcda. María Lucrecia Fernández Cáceres</t>
  </si>
  <si>
    <t>Distribución del gasto de IGSS patronal por pago de bono vacacional 2020 al personal de la Secretaría General</t>
  </si>
  <si>
    <t>Pago de aguinaldo 2019-2020 del personal de la Secretaría General</t>
  </si>
  <si>
    <t>Liquidación final (bono 14) de contrato 90-CPF-2019 y modificaciones de Licenciada Yoselyn del Rosario Montenegro Garrido</t>
  </si>
  <si>
    <t>Pago de bonos vacacionales periodo 2020  del personal de la Secretaría General</t>
  </si>
  <si>
    <t>MANTENIMIENTO Y REPARACIÓN DE INSTALACIONES</t>
  </si>
  <si>
    <t>Servicio de instalaciones eléctricas en adaptación de estaciones de trabajo en la Secretaría General</t>
  </si>
  <si>
    <t>PRIMAS Y GASTOS DE SEGUROS Y FIANZAS</t>
  </si>
  <si>
    <t>Pago de prima de seguro de vehículos a cargo de la Secretaría General</t>
  </si>
  <si>
    <t>OTROS SERVICIOS</t>
  </si>
  <si>
    <t>Servicio de adaptación de estaciones de trabajo del área de Secretaría General, para que ofrezcan las condiciones necesarias para minimizar el riesgo de contagio de covid-19</t>
  </si>
  <si>
    <t>Liquidación final (indemnización a personal) de contrato 90-CPF-2019 y modificaciones de Licenciada Yoselyn del Rosario Montenegro Garrido</t>
  </si>
  <si>
    <t>Liquidación final (vacaciones no gozadas) de contrato 90-CPF-2019 y modificaciones de Licenciada Yoselyn del Rosario Montenegro Garrido</t>
  </si>
  <si>
    <t>OTROS PRODUCTOS METÁLICOS</t>
  </si>
  <si>
    <t>Adquisición de rótulos en acrílicos gestionado por UNICOMS</t>
  </si>
  <si>
    <t>PERSONAL POR CONTRATO</t>
  </si>
  <si>
    <t>Los valores que se debitan en estos renglones presupuestarios, se estiman que no se ejecutarán durante el presente ejercicio fiscal</t>
  </si>
  <si>
    <t>DERECHOS DE BIENES INTANGIBLES</t>
  </si>
  <si>
    <t>VIÁTICOS EN EL INTERIOR</t>
  </si>
  <si>
    <t>IMPUESTOS, DERECHOS Y TASAS</t>
  </si>
  <si>
    <t>ARRENDAMIENTO DE MEDIOS DE TRANSPORTE</t>
  </si>
  <si>
    <t>MANTENIMIENTO Y REPARACIÓN DE EDIFICIOS</t>
  </si>
  <si>
    <t>SENTENCIAS JUDICIALES</t>
  </si>
  <si>
    <t>SERVICIOS DE CAPACITACIÓN</t>
  </si>
  <si>
    <t>SERVICIOS ECONÓMICOS, FINANCIEROS, CONTABLES Y DE AUDITORÍA</t>
  </si>
  <si>
    <t>DIVULGACIÓN E INFORMACIÓN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</si>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</sst>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5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Border="1"/>
    <xf numFmtId="0" fontId="1" fillId="0" borderId="3" xfId="1" applyBorder="1"/>
    <xf numFmtId="0" fontId="3" fillId="0" borderId="4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" fillId="0" borderId="9" xfId="1" applyFill="1" applyBorder="1" applyAlignment="1">
      <alignment horizontal="center" vertical="center"/>
    </xf>
    <xf numFmtId="1" fontId="1" fillId="0" borderId="9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vertical="center" wrapText="1"/>
    </xf>
    <xf numFmtId="165" fontId="1" fillId="0" borderId="9" xfId="2" applyNumberFormat="1" applyFont="1" applyFill="1" applyBorder="1" applyAlignment="1">
      <alignment vertical="center"/>
    </xf>
    <xf numFmtId="166" fontId="1" fillId="0" borderId="9" xfId="1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justify" vertical="top" wrapText="1"/>
    </xf>
    <xf numFmtId="0" fontId="1" fillId="0" borderId="0" xfId="1" applyFont="1" applyFill="1" applyAlignment="1">
      <alignment vertical="top" wrapText="1"/>
    </xf>
    <xf numFmtId="0" fontId="1" fillId="0" borderId="0" xfId="1" applyFill="1"/>
    <xf numFmtId="0" fontId="1" fillId="0" borderId="10" xfId="1" applyFill="1" applyBorder="1" applyAlignment="1">
      <alignment horizontal="center" vertical="center"/>
    </xf>
    <xf numFmtId="1" fontId="1" fillId="0" borderId="10" xfId="1" applyNumberFormat="1" applyFill="1" applyBorder="1" applyAlignment="1">
      <alignment horizontal="center" vertical="center"/>
    </xf>
    <xf numFmtId="0" fontId="1" fillId="0" borderId="10" xfId="1" applyFill="1" applyBorder="1" applyAlignment="1">
      <alignment vertical="center" wrapText="1"/>
    </xf>
    <xf numFmtId="165" fontId="1" fillId="0" borderId="10" xfId="2" applyNumberFormat="1" applyFont="1" applyFill="1" applyBorder="1" applyAlignment="1">
      <alignment vertical="center"/>
    </xf>
    <xf numFmtId="166" fontId="1" fillId="0" borderId="10" xfId="1" applyNumberForma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justify" vertical="top" wrapText="1"/>
    </xf>
    <xf numFmtId="0" fontId="1" fillId="0" borderId="0" xfId="1" applyFill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0" fontId="1" fillId="0" borderId="11" xfId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166" fontId="1" fillId="0" borderId="11" xfId="1" applyNumberForma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justify" vertical="top" wrapText="1"/>
    </xf>
    <xf numFmtId="0" fontId="1" fillId="0" borderId="11" xfId="1" applyFill="1" applyBorder="1" applyAlignment="1">
      <alignment horizontal="justify" vertical="center" wrapText="1"/>
    </xf>
    <xf numFmtId="165" fontId="1" fillId="0" borderId="11" xfId="2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top" wrapText="1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3" fillId="0" borderId="14" xfId="1" applyFont="1" applyFill="1" applyBorder="1" applyAlignment="1">
      <alignment horizontal="left" wrapText="1"/>
    </xf>
    <xf numFmtId="166" fontId="1" fillId="0" borderId="14" xfId="1" applyNumberFormat="1" applyFill="1" applyBorder="1"/>
    <xf numFmtId="166" fontId="1" fillId="0" borderId="14" xfId="1" applyNumberFormat="1" applyFill="1" applyBorder="1" applyAlignment="1">
      <alignment horizontal="center"/>
    </xf>
    <xf numFmtId="166" fontId="1" fillId="0" borderId="15" xfId="1" applyNumberFormat="1" applyFill="1" applyBorder="1"/>
    <xf numFmtId="166" fontId="3" fillId="0" borderId="16" xfId="1" applyNumberFormat="1" applyFont="1" applyFill="1" applyBorder="1"/>
    <xf numFmtId="166" fontId="1" fillId="0" borderId="16" xfId="1" applyNumberFormat="1" applyFill="1" applyBorder="1" applyAlignment="1">
      <alignment vertical="center"/>
    </xf>
    <xf numFmtId="0" fontId="3" fillId="0" borderId="17" xfId="1" applyFont="1" applyBorder="1" applyAlignment="1">
      <alignment vertical="center" wrapText="1"/>
    </xf>
    <xf numFmtId="43" fontId="1" fillId="0" borderId="0" xfId="1" applyNumberFormat="1"/>
    <xf numFmtId="44" fontId="1" fillId="0" borderId="0" xfId="1" applyNumberFormat="1"/>
    <xf numFmtId="4" fontId="3" fillId="0" borderId="0" xfId="1" applyNumberFormat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12" xfId="3" applyFont="1" applyFill="1" applyBorder="1" applyAlignment="1">
      <alignment horizontal="center" vertical="center" wrapText="1"/>
    </xf>
  </cellXfs>
  <cellStyles count="4">
    <cellStyle name="Millares 2 2" xfId="2"/>
    <cellStyle name="Normal" xfId="0" builtinId="0"/>
    <cellStyle name="Normal 10 2" xfId="1"/>
    <cellStyle name="Normal 1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T68"/>
  <sheetViews>
    <sheetView showGridLines="0" tabSelected="1" zoomScale="115" zoomScaleNormal="115" zoomScaleSheetLayoutView="85" workbookViewId="0">
      <pane xSplit="4" ySplit="6" topLeftCell="E7" activePane="bottomRight" state="frozen"/>
      <selection activeCell="BE23" sqref="BE23"/>
      <selection pane="topRight" activeCell="BE23" sqref="BE23"/>
      <selection pane="bottomLeft" activeCell="BE23" sqref="BE23"/>
      <selection pane="bottomRight" activeCell="E7" sqref="E7"/>
    </sheetView>
  </sheetViews>
  <sheetFormatPr baseColWidth="10" defaultRowHeight="15" outlineLevelCol="1" x14ac:dyDescent="0.25"/>
  <cols>
    <col min="1" max="1" width="3" style="1" customWidth="1"/>
    <col min="2" max="2" width="7.5" style="2" customWidth="1"/>
    <col min="3" max="3" width="7.5" style="1" bestFit="1" customWidth="1"/>
    <col min="4" max="4" width="34.125" style="3" customWidth="1"/>
    <col min="5" max="5" width="13.125" style="1" customWidth="1" outlineLevel="1"/>
    <col min="6" max="6" width="10.5" style="1" customWidth="1"/>
    <col min="7" max="9" width="14.625" style="1" customWidth="1"/>
    <col min="10" max="11" width="16.5" style="1" bestFit="1" customWidth="1"/>
    <col min="12" max="12" width="15.125" style="1" customWidth="1"/>
    <col min="13" max="13" width="56.25" style="3" customWidth="1"/>
    <col min="14" max="14" width="57.125" style="1" customWidth="1"/>
    <col min="15" max="251" width="11" style="1"/>
    <col min="252" max="252" width="7.5" style="1" customWidth="1"/>
    <col min="253" max="253" width="7.5" style="1" bestFit="1" customWidth="1"/>
    <col min="254" max="254" width="34.125" style="1" customWidth="1"/>
    <col min="255" max="255" width="13.125" style="1" customWidth="1"/>
    <col min="256" max="256" width="8.125" style="1" bestFit="1" customWidth="1"/>
    <col min="257" max="262" width="14.625" style="1" customWidth="1"/>
    <col min="263" max="263" width="56.25" style="1" customWidth="1"/>
    <col min="264" max="264" width="12.75" style="1" bestFit="1" customWidth="1"/>
    <col min="265" max="265" width="10.5" style="1" bestFit="1" customWidth="1"/>
    <col min="266" max="267" width="11" style="1"/>
    <col min="268" max="268" width="11.25" style="1" customWidth="1"/>
    <col min="269" max="507" width="11" style="1"/>
    <col min="508" max="508" width="7.5" style="1" customWidth="1"/>
    <col min="509" max="509" width="7.5" style="1" bestFit="1" customWidth="1"/>
    <col min="510" max="510" width="34.125" style="1" customWidth="1"/>
    <col min="511" max="511" width="13.125" style="1" customWidth="1"/>
    <col min="512" max="512" width="8.125" style="1" bestFit="1" customWidth="1"/>
    <col min="513" max="518" width="14.625" style="1" customWidth="1"/>
    <col min="519" max="519" width="56.25" style="1" customWidth="1"/>
    <col min="520" max="520" width="12.75" style="1" bestFit="1" customWidth="1"/>
    <col min="521" max="521" width="10.5" style="1" bestFit="1" customWidth="1"/>
    <col min="522" max="523" width="11" style="1"/>
    <col min="524" max="524" width="11.25" style="1" customWidth="1"/>
    <col min="525" max="763" width="11" style="1"/>
    <col min="764" max="764" width="7.5" style="1" customWidth="1"/>
    <col min="765" max="765" width="7.5" style="1" bestFit="1" customWidth="1"/>
    <col min="766" max="766" width="34.125" style="1" customWidth="1"/>
    <col min="767" max="767" width="13.125" style="1" customWidth="1"/>
    <col min="768" max="768" width="8.125" style="1" bestFit="1" customWidth="1"/>
    <col min="769" max="774" width="14.625" style="1" customWidth="1"/>
    <col min="775" max="775" width="56.25" style="1" customWidth="1"/>
    <col min="776" max="776" width="12.75" style="1" bestFit="1" customWidth="1"/>
    <col min="777" max="777" width="10.5" style="1" bestFit="1" customWidth="1"/>
    <col min="778" max="779" width="11" style="1"/>
    <col min="780" max="780" width="11.25" style="1" customWidth="1"/>
    <col min="781" max="1019" width="11" style="1"/>
    <col min="1020" max="1020" width="7.5" style="1" customWidth="1"/>
    <col min="1021" max="1021" width="7.5" style="1" bestFit="1" customWidth="1"/>
    <col min="1022" max="1022" width="34.125" style="1" customWidth="1"/>
    <col min="1023" max="1023" width="13.125" style="1" customWidth="1"/>
    <col min="1024" max="1024" width="8.125" style="1" bestFit="1" customWidth="1"/>
    <col min="1025" max="1030" width="14.625" style="1" customWidth="1"/>
    <col min="1031" max="1031" width="56.25" style="1" customWidth="1"/>
    <col min="1032" max="1032" width="12.75" style="1" bestFit="1" customWidth="1"/>
    <col min="1033" max="1033" width="10.5" style="1" bestFit="1" customWidth="1"/>
    <col min="1034" max="1035" width="11" style="1"/>
    <col min="1036" max="1036" width="11.25" style="1" customWidth="1"/>
    <col min="1037" max="1275" width="11" style="1"/>
    <col min="1276" max="1276" width="7.5" style="1" customWidth="1"/>
    <col min="1277" max="1277" width="7.5" style="1" bestFit="1" customWidth="1"/>
    <col min="1278" max="1278" width="34.125" style="1" customWidth="1"/>
    <col min="1279" max="1279" width="13.125" style="1" customWidth="1"/>
    <col min="1280" max="1280" width="8.125" style="1" bestFit="1" customWidth="1"/>
    <col min="1281" max="1286" width="14.625" style="1" customWidth="1"/>
    <col min="1287" max="1287" width="56.25" style="1" customWidth="1"/>
    <col min="1288" max="1288" width="12.75" style="1" bestFit="1" customWidth="1"/>
    <col min="1289" max="1289" width="10.5" style="1" bestFit="1" customWidth="1"/>
    <col min="1290" max="1291" width="11" style="1"/>
    <col min="1292" max="1292" width="11.25" style="1" customWidth="1"/>
    <col min="1293" max="1531" width="11" style="1"/>
    <col min="1532" max="1532" width="7.5" style="1" customWidth="1"/>
    <col min="1533" max="1533" width="7.5" style="1" bestFit="1" customWidth="1"/>
    <col min="1534" max="1534" width="34.125" style="1" customWidth="1"/>
    <col min="1535" max="1535" width="13.125" style="1" customWidth="1"/>
    <col min="1536" max="1536" width="8.125" style="1" bestFit="1" customWidth="1"/>
    <col min="1537" max="1542" width="14.625" style="1" customWidth="1"/>
    <col min="1543" max="1543" width="56.25" style="1" customWidth="1"/>
    <col min="1544" max="1544" width="12.75" style="1" bestFit="1" customWidth="1"/>
    <col min="1545" max="1545" width="10.5" style="1" bestFit="1" customWidth="1"/>
    <col min="1546" max="1547" width="11" style="1"/>
    <col min="1548" max="1548" width="11.25" style="1" customWidth="1"/>
    <col min="1549" max="1787" width="11" style="1"/>
    <col min="1788" max="1788" width="7.5" style="1" customWidth="1"/>
    <col min="1789" max="1789" width="7.5" style="1" bestFit="1" customWidth="1"/>
    <col min="1790" max="1790" width="34.125" style="1" customWidth="1"/>
    <col min="1791" max="1791" width="13.125" style="1" customWidth="1"/>
    <col min="1792" max="1792" width="8.125" style="1" bestFit="1" customWidth="1"/>
    <col min="1793" max="1798" width="14.625" style="1" customWidth="1"/>
    <col min="1799" max="1799" width="56.25" style="1" customWidth="1"/>
    <col min="1800" max="1800" width="12.75" style="1" bestFit="1" customWidth="1"/>
    <col min="1801" max="1801" width="10.5" style="1" bestFit="1" customWidth="1"/>
    <col min="1802" max="1803" width="11" style="1"/>
    <col min="1804" max="1804" width="11.25" style="1" customWidth="1"/>
    <col min="1805" max="2043" width="11" style="1"/>
    <col min="2044" max="2044" width="7.5" style="1" customWidth="1"/>
    <col min="2045" max="2045" width="7.5" style="1" bestFit="1" customWidth="1"/>
    <col min="2046" max="2046" width="34.125" style="1" customWidth="1"/>
    <col min="2047" max="2047" width="13.125" style="1" customWidth="1"/>
    <col min="2048" max="2048" width="8.125" style="1" bestFit="1" customWidth="1"/>
    <col min="2049" max="2054" width="14.625" style="1" customWidth="1"/>
    <col min="2055" max="2055" width="56.25" style="1" customWidth="1"/>
    <col min="2056" max="2056" width="12.75" style="1" bestFit="1" customWidth="1"/>
    <col min="2057" max="2057" width="10.5" style="1" bestFit="1" customWidth="1"/>
    <col min="2058" max="2059" width="11" style="1"/>
    <col min="2060" max="2060" width="11.25" style="1" customWidth="1"/>
    <col min="2061" max="2299" width="11" style="1"/>
    <col min="2300" max="2300" width="7.5" style="1" customWidth="1"/>
    <col min="2301" max="2301" width="7.5" style="1" bestFit="1" customWidth="1"/>
    <col min="2302" max="2302" width="34.125" style="1" customWidth="1"/>
    <col min="2303" max="2303" width="13.125" style="1" customWidth="1"/>
    <col min="2304" max="2304" width="8.125" style="1" bestFit="1" customWidth="1"/>
    <col min="2305" max="2310" width="14.625" style="1" customWidth="1"/>
    <col min="2311" max="2311" width="56.25" style="1" customWidth="1"/>
    <col min="2312" max="2312" width="12.75" style="1" bestFit="1" customWidth="1"/>
    <col min="2313" max="2313" width="10.5" style="1" bestFit="1" customWidth="1"/>
    <col min="2314" max="2315" width="11" style="1"/>
    <col min="2316" max="2316" width="11.25" style="1" customWidth="1"/>
    <col min="2317" max="2555" width="11" style="1"/>
    <col min="2556" max="2556" width="7.5" style="1" customWidth="1"/>
    <col min="2557" max="2557" width="7.5" style="1" bestFit="1" customWidth="1"/>
    <col min="2558" max="2558" width="34.125" style="1" customWidth="1"/>
    <col min="2559" max="2559" width="13.125" style="1" customWidth="1"/>
    <col min="2560" max="2560" width="8.125" style="1" bestFit="1" customWidth="1"/>
    <col min="2561" max="2566" width="14.625" style="1" customWidth="1"/>
    <col min="2567" max="2567" width="56.25" style="1" customWidth="1"/>
    <col min="2568" max="2568" width="12.75" style="1" bestFit="1" customWidth="1"/>
    <col min="2569" max="2569" width="10.5" style="1" bestFit="1" customWidth="1"/>
    <col min="2570" max="2571" width="11" style="1"/>
    <col min="2572" max="2572" width="11.25" style="1" customWidth="1"/>
    <col min="2573" max="2811" width="11" style="1"/>
    <col min="2812" max="2812" width="7.5" style="1" customWidth="1"/>
    <col min="2813" max="2813" width="7.5" style="1" bestFit="1" customWidth="1"/>
    <col min="2814" max="2814" width="34.125" style="1" customWidth="1"/>
    <col min="2815" max="2815" width="13.125" style="1" customWidth="1"/>
    <col min="2816" max="2816" width="8.125" style="1" bestFit="1" customWidth="1"/>
    <col min="2817" max="2822" width="14.625" style="1" customWidth="1"/>
    <col min="2823" max="2823" width="56.25" style="1" customWidth="1"/>
    <col min="2824" max="2824" width="12.75" style="1" bestFit="1" customWidth="1"/>
    <col min="2825" max="2825" width="10.5" style="1" bestFit="1" customWidth="1"/>
    <col min="2826" max="2827" width="11" style="1"/>
    <col min="2828" max="2828" width="11.25" style="1" customWidth="1"/>
    <col min="2829" max="3067" width="11" style="1"/>
    <col min="3068" max="3068" width="7.5" style="1" customWidth="1"/>
    <col min="3069" max="3069" width="7.5" style="1" bestFit="1" customWidth="1"/>
    <col min="3070" max="3070" width="34.125" style="1" customWidth="1"/>
    <col min="3071" max="3071" width="13.125" style="1" customWidth="1"/>
    <col min="3072" max="3072" width="8.125" style="1" bestFit="1" customWidth="1"/>
    <col min="3073" max="3078" width="14.625" style="1" customWidth="1"/>
    <col min="3079" max="3079" width="56.25" style="1" customWidth="1"/>
    <col min="3080" max="3080" width="12.75" style="1" bestFit="1" customWidth="1"/>
    <col min="3081" max="3081" width="10.5" style="1" bestFit="1" customWidth="1"/>
    <col min="3082" max="3083" width="11" style="1"/>
    <col min="3084" max="3084" width="11.25" style="1" customWidth="1"/>
    <col min="3085" max="3323" width="11" style="1"/>
    <col min="3324" max="3324" width="7.5" style="1" customWidth="1"/>
    <col min="3325" max="3325" width="7.5" style="1" bestFit="1" customWidth="1"/>
    <col min="3326" max="3326" width="34.125" style="1" customWidth="1"/>
    <col min="3327" max="3327" width="13.125" style="1" customWidth="1"/>
    <col min="3328" max="3328" width="8.125" style="1" bestFit="1" customWidth="1"/>
    <col min="3329" max="3334" width="14.625" style="1" customWidth="1"/>
    <col min="3335" max="3335" width="56.25" style="1" customWidth="1"/>
    <col min="3336" max="3336" width="12.75" style="1" bestFit="1" customWidth="1"/>
    <col min="3337" max="3337" width="10.5" style="1" bestFit="1" customWidth="1"/>
    <col min="3338" max="3339" width="11" style="1"/>
    <col min="3340" max="3340" width="11.25" style="1" customWidth="1"/>
    <col min="3341" max="3579" width="11" style="1"/>
    <col min="3580" max="3580" width="7.5" style="1" customWidth="1"/>
    <col min="3581" max="3581" width="7.5" style="1" bestFit="1" customWidth="1"/>
    <col min="3582" max="3582" width="34.125" style="1" customWidth="1"/>
    <col min="3583" max="3583" width="13.125" style="1" customWidth="1"/>
    <col min="3584" max="3584" width="8.125" style="1" bestFit="1" customWidth="1"/>
    <col min="3585" max="3590" width="14.625" style="1" customWidth="1"/>
    <col min="3591" max="3591" width="56.25" style="1" customWidth="1"/>
    <col min="3592" max="3592" width="12.75" style="1" bestFit="1" customWidth="1"/>
    <col min="3593" max="3593" width="10.5" style="1" bestFit="1" customWidth="1"/>
    <col min="3594" max="3595" width="11" style="1"/>
    <col min="3596" max="3596" width="11.25" style="1" customWidth="1"/>
    <col min="3597" max="3835" width="11" style="1"/>
    <col min="3836" max="3836" width="7.5" style="1" customWidth="1"/>
    <col min="3837" max="3837" width="7.5" style="1" bestFit="1" customWidth="1"/>
    <col min="3838" max="3838" width="34.125" style="1" customWidth="1"/>
    <col min="3839" max="3839" width="13.125" style="1" customWidth="1"/>
    <col min="3840" max="3840" width="8.125" style="1" bestFit="1" customWidth="1"/>
    <col min="3841" max="3846" width="14.625" style="1" customWidth="1"/>
    <col min="3847" max="3847" width="56.25" style="1" customWidth="1"/>
    <col min="3848" max="3848" width="12.75" style="1" bestFit="1" customWidth="1"/>
    <col min="3849" max="3849" width="10.5" style="1" bestFit="1" customWidth="1"/>
    <col min="3850" max="3851" width="11" style="1"/>
    <col min="3852" max="3852" width="11.25" style="1" customWidth="1"/>
    <col min="3853" max="4091" width="11" style="1"/>
    <col min="4092" max="4092" width="7.5" style="1" customWidth="1"/>
    <col min="4093" max="4093" width="7.5" style="1" bestFit="1" customWidth="1"/>
    <col min="4094" max="4094" width="34.125" style="1" customWidth="1"/>
    <col min="4095" max="4095" width="13.125" style="1" customWidth="1"/>
    <col min="4096" max="4096" width="8.125" style="1" bestFit="1" customWidth="1"/>
    <col min="4097" max="4102" width="14.625" style="1" customWidth="1"/>
    <col min="4103" max="4103" width="56.25" style="1" customWidth="1"/>
    <col min="4104" max="4104" width="12.75" style="1" bestFit="1" customWidth="1"/>
    <col min="4105" max="4105" width="10.5" style="1" bestFit="1" customWidth="1"/>
    <col min="4106" max="4107" width="11" style="1"/>
    <col min="4108" max="4108" width="11.25" style="1" customWidth="1"/>
    <col min="4109" max="4347" width="11" style="1"/>
    <col min="4348" max="4348" width="7.5" style="1" customWidth="1"/>
    <col min="4349" max="4349" width="7.5" style="1" bestFit="1" customWidth="1"/>
    <col min="4350" max="4350" width="34.125" style="1" customWidth="1"/>
    <col min="4351" max="4351" width="13.125" style="1" customWidth="1"/>
    <col min="4352" max="4352" width="8.125" style="1" bestFit="1" customWidth="1"/>
    <col min="4353" max="4358" width="14.625" style="1" customWidth="1"/>
    <col min="4359" max="4359" width="56.25" style="1" customWidth="1"/>
    <col min="4360" max="4360" width="12.75" style="1" bestFit="1" customWidth="1"/>
    <col min="4361" max="4361" width="10.5" style="1" bestFit="1" customWidth="1"/>
    <col min="4362" max="4363" width="11" style="1"/>
    <col min="4364" max="4364" width="11.25" style="1" customWidth="1"/>
    <col min="4365" max="4603" width="11" style="1"/>
    <col min="4604" max="4604" width="7.5" style="1" customWidth="1"/>
    <col min="4605" max="4605" width="7.5" style="1" bestFit="1" customWidth="1"/>
    <col min="4606" max="4606" width="34.125" style="1" customWidth="1"/>
    <col min="4607" max="4607" width="13.125" style="1" customWidth="1"/>
    <col min="4608" max="4608" width="8.125" style="1" bestFit="1" customWidth="1"/>
    <col min="4609" max="4614" width="14.625" style="1" customWidth="1"/>
    <col min="4615" max="4615" width="56.25" style="1" customWidth="1"/>
    <col min="4616" max="4616" width="12.75" style="1" bestFit="1" customWidth="1"/>
    <col min="4617" max="4617" width="10.5" style="1" bestFit="1" customWidth="1"/>
    <col min="4618" max="4619" width="11" style="1"/>
    <col min="4620" max="4620" width="11.25" style="1" customWidth="1"/>
    <col min="4621" max="4859" width="11" style="1"/>
    <col min="4860" max="4860" width="7.5" style="1" customWidth="1"/>
    <col min="4861" max="4861" width="7.5" style="1" bestFit="1" customWidth="1"/>
    <col min="4862" max="4862" width="34.125" style="1" customWidth="1"/>
    <col min="4863" max="4863" width="13.125" style="1" customWidth="1"/>
    <col min="4864" max="4864" width="8.125" style="1" bestFit="1" customWidth="1"/>
    <col min="4865" max="4870" width="14.625" style="1" customWidth="1"/>
    <col min="4871" max="4871" width="56.25" style="1" customWidth="1"/>
    <col min="4872" max="4872" width="12.75" style="1" bestFit="1" customWidth="1"/>
    <col min="4873" max="4873" width="10.5" style="1" bestFit="1" customWidth="1"/>
    <col min="4874" max="4875" width="11" style="1"/>
    <col min="4876" max="4876" width="11.25" style="1" customWidth="1"/>
    <col min="4877" max="5115" width="11" style="1"/>
    <col min="5116" max="5116" width="7.5" style="1" customWidth="1"/>
    <col min="5117" max="5117" width="7.5" style="1" bestFit="1" customWidth="1"/>
    <col min="5118" max="5118" width="34.125" style="1" customWidth="1"/>
    <col min="5119" max="5119" width="13.125" style="1" customWidth="1"/>
    <col min="5120" max="5120" width="8.125" style="1" bestFit="1" customWidth="1"/>
    <col min="5121" max="5126" width="14.625" style="1" customWidth="1"/>
    <col min="5127" max="5127" width="56.25" style="1" customWidth="1"/>
    <col min="5128" max="5128" width="12.75" style="1" bestFit="1" customWidth="1"/>
    <col min="5129" max="5129" width="10.5" style="1" bestFit="1" customWidth="1"/>
    <col min="5130" max="5131" width="11" style="1"/>
    <col min="5132" max="5132" width="11.25" style="1" customWidth="1"/>
    <col min="5133" max="5371" width="11" style="1"/>
    <col min="5372" max="5372" width="7.5" style="1" customWidth="1"/>
    <col min="5373" max="5373" width="7.5" style="1" bestFit="1" customWidth="1"/>
    <col min="5374" max="5374" width="34.125" style="1" customWidth="1"/>
    <col min="5375" max="5375" width="13.125" style="1" customWidth="1"/>
    <col min="5376" max="5376" width="8.125" style="1" bestFit="1" customWidth="1"/>
    <col min="5377" max="5382" width="14.625" style="1" customWidth="1"/>
    <col min="5383" max="5383" width="56.25" style="1" customWidth="1"/>
    <col min="5384" max="5384" width="12.75" style="1" bestFit="1" customWidth="1"/>
    <col min="5385" max="5385" width="10.5" style="1" bestFit="1" customWidth="1"/>
    <col min="5386" max="5387" width="11" style="1"/>
    <col min="5388" max="5388" width="11.25" style="1" customWidth="1"/>
    <col min="5389" max="5627" width="11" style="1"/>
    <col min="5628" max="5628" width="7.5" style="1" customWidth="1"/>
    <col min="5629" max="5629" width="7.5" style="1" bestFit="1" customWidth="1"/>
    <col min="5630" max="5630" width="34.125" style="1" customWidth="1"/>
    <col min="5631" max="5631" width="13.125" style="1" customWidth="1"/>
    <col min="5632" max="5632" width="8.125" style="1" bestFit="1" customWidth="1"/>
    <col min="5633" max="5638" width="14.625" style="1" customWidth="1"/>
    <col min="5639" max="5639" width="56.25" style="1" customWidth="1"/>
    <col min="5640" max="5640" width="12.75" style="1" bestFit="1" customWidth="1"/>
    <col min="5641" max="5641" width="10.5" style="1" bestFit="1" customWidth="1"/>
    <col min="5642" max="5643" width="11" style="1"/>
    <col min="5644" max="5644" width="11.25" style="1" customWidth="1"/>
    <col min="5645" max="5883" width="11" style="1"/>
    <col min="5884" max="5884" width="7.5" style="1" customWidth="1"/>
    <col min="5885" max="5885" width="7.5" style="1" bestFit="1" customWidth="1"/>
    <col min="5886" max="5886" width="34.125" style="1" customWidth="1"/>
    <col min="5887" max="5887" width="13.125" style="1" customWidth="1"/>
    <col min="5888" max="5888" width="8.125" style="1" bestFit="1" customWidth="1"/>
    <col min="5889" max="5894" width="14.625" style="1" customWidth="1"/>
    <col min="5895" max="5895" width="56.25" style="1" customWidth="1"/>
    <col min="5896" max="5896" width="12.75" style="1" bestFit="1" customWidth="1"/>
    <col min="5897" max="5897" width="10.5" style="1" bestFit="1" customWidth="1"/>
    <col min="5898" max="5899" width="11" style="1"/>
    <col min="5900" max="5900" width="11.25" style="1" customWidth="1"/>
    <col min="5901" max="6139" width="11" style="1"/>
    <col min="6140" max="6140" width="7.5" style="1" customWidth="1"/>
    <col min="6141" max="6141" width="7.5" style="1" bestFit="1" customWidth="1"/>
    <col min="6142" max="6142" width="34.125" style="1" customWidth="1"/>
    <col min="6143" max="6143" width="13.125" style="1" customWidth="1"/>
    <col min="6144" max="6144" width="8.125" style="1" bestFit="1" customWidth="1"/>
    <col min="6145" max="6150" width="14.625" style="1" customWidth="1"/>
    <col min="6151" max="6151" width="56.25" style="1" customWidth="1"/>
    <col min="6152" max="6152" width="12.75" style="1" bestFit="1" customWidth="1"/>
    <col min="6153" max="6153" width="10.5" style="1" bestFit="1" customWidth="1"/>
    <col min="6154" max="6155" width="11" style="1"/>
    <col min="6156" max="6156" width="11.25" style="1" customWidth="1"/>
    <col min="6157" max="6395" width="11" style="1"/>
    <col min="6396" max="6396" width="7.5" style="1" customWidth="1"/>
    <col min="6397" max="6397" width="7.5" style="1" bestFit="1" customWidth="1"/>
    <col min="6398" max="6398" width="34.125" style="1" customWidth="1"/>
    <col min="6399" max="6399" width="13.125" style="1" customWidth="1"/>
    <col min="6400" max="6400" width="8.125" style="1" bestFit="1" customWidth="1"/>
    <col min="6401" max="6406" width="14.625" style="1" customWidth="1"/>
    <col min="6407" max="6407" width="56.25" style="1" customWidth="1"/>
    <col min="6408" max="6408" width="12.75" style="1" bestFit="1" customWidth="1"/>
    <col min="6409" max="6409" width="10.5" style="1" bestFit="1" customWidth="1"/>
    <col min="6410" max="6411" width="11" style="1"/>
    <col min="6412" max="6412" width="11.25" style="1" customWidth="1"/>
    <col min="6413" max="6651" width="11" style="1"/>
    <col min="6652" max="6652" width="7.5" style="1" customWidth="1"/>
    <col min="6653" max="6653" width="7.5" style="1" bestFit="1" customWidth="1"/>
    <col min="6654" max="6654" width="34.125" style="1" customWidth="1"/>
    <col min="6655" max="6655" width="13.125" style="1" customWidth="1"/>
    <col min="6656" max="6656" width="8.125" style="1" bestFit="1" customWidth="1"/>
    <col min="6657" max="6662" width="14.625" style="1" customWidth="1"/>
    <col min="6663" max="6663" width="56.25" style="1" customWidth="1"/>
    <col min="6664" max="6664" width="12.75" style="1" bestFit="1" customWidth="1"/>
    <col min="6665" max="6665" width="10.5" style="1" bestFit="1" customWidth="1"/>
    <col min="6666" max="6667" width="11" style="1"/>
    <col min="6668" max="6668" width="11.25" style="1" customWidth="1"/>
    <col min="6669" max="6907" width="11" style="1"/>
    <col min="6908" max="6908" width="7.5" style="1" customWidth="1"/>
    <col min="6909" max="6909" width="7.5" style="1" bestFit="1" customWidth="1"/>
    <col min="6910" max="6910" width="34.125" style="1" customWidth="1"/>
    <col min="6911" max="6911" width="13.125" style="1" customWidth="1"/>
    <col min="6912" max="6912" width="8.125" style="1" bestFit="1" customWidth="1"/>
    <col min="6913" max="6918" width="14.625" style="1" customWidth="1"/>
    <col min="6919" max="6919" width="56.25" style="1" customWidth="1"/>
    <col min="6920" max="6920" width="12.75" style="1" bestFit="1" customWidth="1"/>
    <col min="6921" max="6921" width="10.5" style="1" bestFit="1" customWidth="1"/>
    <col min="6922" max="6923" width="11" style="1"/>
    <col min="6924" max="6924" width="11.25" style="1" customWidth="1"/>
    <col min="6925" max="7163" width="11" style="1"/>
    <col min="7164" max="7164" width="7.5" style="1" customWidth="1"/>
    <col min="7165" max="7165" width="7.5" style="1" bestFit="1" customWidth="1"/>
    <col min="7166" max="7166" width="34.125" style="1" customWidth="1"/>
    <col min="7167" max="7167" width="13.125" style="1" customWidth="1"/>
    <col min="7168" max="7168" width="8.125" style="1" bestFit="1" customWidth="1"/>
    <col min="7169" max="7174" width="14.625" style="1" customWidth="1"/>
    <col min="7175" max="7175" width="56.25" style="1" customWidth="1"/>
    <col min="7176" max="7176" width="12.75" style="1" bestFit="1" customWidth="1"/>
    <col min="7177" max="7177" width="10.5" style="1" bestFit="1" customWidth="1"/>
    <col min="7178" max="7179" width="11" style="1"/>
    <col min="7180" max="7180" width="11.25" style="1" customWidth="1"/>
    <col min="7181" max="7419" width="11" style="1"/>
    <col min="7420" max="7420" width="7.5" style="1" customWidth="1"/>
    <col min="7421" max="7421" width="7.5" style="1" bestFit="1" customWidth="1"/>
    <col min="7422" max="7422" width="34.125" style="1" customWidth="1"/>
    <col min="7423" max="7423" width="13.125" style="1" customWidth="1"/>
    <col min="7424" max="7424" width="8.125" style="1" bestFit="1" customWidth="1"/>
    <col min="7425" max="7430" width="14.625" style="1" customWidth="1"/>
    <col min="7431" max="7431" width="56.25" style="1" customWidth="1"/>
    <col min="7432" max="7432" width="12.75" style="1" bestFit="1" customWidth="1"/>
    <col min="7433" max="7433" width="10.5" style="1" bestFit="1" customWidth="1"/>
    <col min="7434" max="7435" width="11" style="1"/>
    <col min="7436" max="7436" width="11.25" style="1" customWidth="1"/>
    <col min="7437" max="7675" width="11" style="1"/>
    <col min="7676" max="7676" width="7.5" style="1" customWidth="1"/>
    <col min="7677" max="7677" width="7.5" style="1" bestFit="1" customWidth="1"/>
    <col min="7678" max="7678" width="34.125" style="1" customWidth="1"/>
    <col min="7679" max="7679" width="13.125" style="1" customWidth="1"/>
    <col min="7680" max="7680" width="8.125" style="1" bestFit="1" customWidth="1"/>
    <col min="7681" max="7686" width="14.625" style="1" customWidth="1"/>
    <col min="7687" max="7687" width="56.25" style="1" customWidth="1"/>
    <col min="7688" max="7688" width="12.75" style="1" bestFit="1" customWidth="1"/>
    <col min="7689" max="7689" width="10.5" style="1" bestFit="1" customWidth="1"/>
    <col min="7690" max="7691" width="11" style="1"/>
    <col min="7692" max="7692" width="11.25" style="1" customWidth="1"/>
    <col min="7693" max="7931" width="11" style="1"/>
    <col min="7932" max="7932" width="7.5" style="1" customWidth="1"/>
    <col min="7933" max="7933" width="7.5" style="1" bestFit="1" customWidth="1"/>
    <col min="7934" max="7934" width="34.125" style="1" customWidth="1"/>
    <col min="7935" max="7935" width="13.125" style="1" customWidth="1"/>
    <col min="7936" max="7936" width="8.125" style="1" bestFit="1" customWidth="1"/>
    <col min="7937" max="7942" width="14.625" style="1" customWidth="1"/>
    <col min="7943" max="7943" width="56.25" style="1" customWidth="1"/>
    <col min="7944" max="7944" width="12.75" style="1" bestFit="1" customWidth="1"/>
    <col min="7945" max="7945" width="10.5" style="1" bestFit="1" customWidth="1"/>
    <col min="7946" max="7947" width="11" style="1"/>
    <col min="7948" max="7948" width="11.25" style="1" customWidth="1"/>
    <col min="7949" max="8187" width="11" style="1"/>
    <col min="8188" max="8188" width="7.5" style="1" customWidth="1"/>
    <col min="8189" max="8189" width="7.5" style="1" bestFit="1" customWidth="1"/>
    <col min="8190" max="8190" width="34.125" style="1" customWidth="1"/>
    <col min="8191" max="8191" width="13.125" style="1" customWidth="1"/>
    <col min="8192" max="8192" width="8.125" style="1" bestFit="1" customWidth="1"/>
    <col min="8193" max="8198" width="14.625" style="1" customWidth="1"/>
    <col min="8199" max="8199" width="56.25" style="1" customWidth="1"/>
    <col min="8200" max="8200" width="12.75" style="1" bestFit="1" customWidth="1"/>
    <col min="8201" max="8201" width="10.5" style="1" bestFit="1" customWidth="1"/>
    <col min="8202" max="8203" width="11" style="1"/>
    <col min="8204" max="8204" width="11.25" style="1" customWidth="1"/>
    <col min="8205" max="8443" width="11" style="1"/>
    <col min="8444" max="8444" width="7.5" style="1" customWidth="1"/>
    <col min="8445" max="8445" width="7.5" style="1" bestFit="1" customWidth="1"/>
    <col min="8446" max="8446" width="34.125" style="1" customWidth="1"/>
    <col min="8447" max="8447" width="13.125" style="1" customWidth="1"/>
    <col min="8448" max="8448" width="8.125" style="1" bestFit="1" customWidth="1"/>
    <col min="8449" max="8454" width="14.625" style="1" customWidth="1"/>
    <col min="8455" max="8455" width="56.25" style="1" customWidth="1"/>
    <col min="8456" max="8456" width="12.75" style="1" bestFit="1" customWidth="1"/>
    <col min="8457" max="8457" width="10.5" style="1" bestFit="1" customWidth="1"/>
    <col min="8458" max="8459" width="11" style="1"/>
    <col min="8460" max="8460" width="11.25" style="1" customWidth="1"/>
    <col min="8461" max="8699" width="11" style="1"/>
    <col min="8700" max="8700" width="7.5" style="1" customWidth="1"/>
    <col min="8701" max="8701" width="7.5" style="1" bestFit="1" customWidth="1"/>
    <col min="8702" max="8702" width="34.125" style="1" customWidth="1"/>
    <col min="8703" max="8703" width="13.125" style="1" customWidth="1"/>
    <col min="8704" max="8704" width="8.125" style="1" bestFit="1" customWidth="1"/>
    <col min="8705" max="8710" width="14.625" style="1" customWidth="1"/>
    <col min="8711" max="8711" width="56.25" style="1" customWidth="1"/>
    <col min="8712" max="8712" width="12.75" style="1" bestFit="1" customWidth="1"/>
    <col min="8713" max="8713" width="10.5" style="1" bestFit="1" customWidth="1"/>
    <col min="8714" max="8715" width="11" style="1"/>
    <col min="8716" max="8716" width="11.25" style="1" customWidth="1"/>
    <col min="8717" max="8955" width="11" style="1"/>
    <col min="8956" max="8956" width="7.5" style="1" customWidth="1"/>
    <col min="8957" max="8957" width="7.5" style="1" bestFit="1" customWidth="1"/>
    <col min="8958" max="8958" width="34.125" style="1" customWidth="1"/>
    <col min="8959" max="8959" width="13.125" style="1" customWidth="1"/>
    <col min="8960" max="8960" width="8.125" style="1" bestFit="1" customWidth="1"/>
    <col min="8961" max="8966" width="14.625" style="1" customWidth="1"/>
    <col min="8967" max="8967" width="56.25" style="1" customWidth="1"/>
    <col min="8968" max="8968" width="12.75" style="1" bestFit="1" customWidth="1"/>
    <col min="8969" max="8969" width="10.5" style="1" bestFit="1" customWidth="1"/>
    <col min="8970" max="8971" width="11" style="1"/>
    <col min="8972" max="8972" width="11.25" style="1" customWidth="1"/>
    <col min="8973" max="9211" width="11" style="1"/>
    <col min="9212" max="9212" width="7.5" style="1" customWidth="1"/>
    <col min="9213" max="9213" width="7.5" style="1" bestFit="1" customWidth="1"/>
    <col min="9214" max="9214" width="34.125" style="1" customWidth="1"/>
    <col min="9215" max="9215" width="13.125" style="1" customWidth="1"/>
    <col min="9216" max="9216" width="8.125" style="1" bestFit="1" customWidth="1"/>
    <col min="9217" max="9222" width="14.625" style="1" customWidth="1"/>
    <col min="9223" max="9223" width="56.25" style="1" customWidth="1"/>
    <col min="9224" max="9224" width="12.75" style="1" bestFit="1" customWidth="1"/>
    <col min="9225" max="9225" width="10.5" style="1" bestFit="1" customWidth="1"/>
    <col min="9226" max="9227" width="11" style="1"/>
    <col min="9228" max="9228" width="11.25" style="1" customWidth="1"/>
    <col min="9229" max="9467" width="11" style="1"/>
    <col min="9468" max="9468" width="7.5" style="1" customWidth="1"/>
    <col min="9469" max="9469" width="7.5" style="1" bestFit="1" customWidth="1"/>
    <col min="9470" max="9470" width="34.125" style="1" customWidth="1"/>
    <col min="9471" max="9471" width="13.125" style="1" customWidth="1"/>
    <col min="9472" max="9472" width="8.125" style="1" bestFit="1" customWidth="1"/>
    <col min="9473" max="9478" width="14.625" style="1" customWidth="1"/>
    <col min="9479" max="9479" width="56.25" style="1" customWidth="1"/>
    <col min="9480" max="9480" width="12.75" style="1" bestFit="1" customWidth="1"/>
    <col min="9481" max="9481" width="10.5" style="1" bestFit="1" customWidth="1"/>
    <col min="9482" max="9483" width="11" style="1"/>
    <col min="9484" max="9484" width="11.25" style="1" customWidth="1"/>
    <col min="9485" max="9723" width="11" style="1"/>
    <col min="9724" max="9724" width="7.5" style="1" customWidth="1"/>
    <col min="9725" max="9725" width="7.5" style="1" bestFit="1" customWidth="1"/>
    <col min="9726" max="9726" width="34.125" style="1" customWidth="1"/>
    <col min="9727" max="9727" width="13.125" style="1" customWidth="1"/>
    <col min="9728" max="9728" width="8.125" style="1" bestFit="1" customWidth="1"/>
    <col min="9729" max="9734" width="14.625" style="1" customWidth="1"/>
    <col min="9735" max="9735" width="56.25" style="1" customWidth="1"/>
    <col min="9736" max="9736" width="12.75" style="1" bestFit="1" customWidth="1"/>
    <col min="9737" max="9737" width="10.5" style="1" bestFit="1" customWidth="1"/>
    <col min="9738" max="9739" width="11" style="1"/>
    <col min="9740" max="9740" width="11.25" style="1" customWidth="1"/>
    <col min="9741" max="9979" width="11" style="1"/>
    <col min="9980" max="9980" width="7.5" style="1" customWidth="1"/>
    <col min="9981" max="9981" width="7.5" style="1" bestFit="1" customWidth="1"/>
    <col min="9982" max="9982" width="34.125" style="1" customWidth="1"/>
    <col min="9983" max="9983" width="13.125" style="1" customWidth="1"/>
    <col min="9984" max="9984" width="8.125" style="1" bestFit="1" customWidth="1"/>
    <col min="9985" max="9990" width="14.625" style="1" customWidth="1"/>
    <col min="9991" max="9991" width="56.25" style="1" customWidth="1"/>
    <col min="9992" max="9992" width="12.75" style="1" bestFit="1" customWidth="1"/>
    <col min="9993" max="9993" width="10.5" style="1" bestFit="1" customWidth="1"/>
    <col min="9994" max="9995" width="11" style="1"/>
    <col min="9996" max="9996" width="11.25" style="1" customWidth="1"/>
    <col min="9997" max="10235" width="11" style="1"/>
    <col min="10236" max="10236" width="7.5" style="1" customWidth="1"/>
    <col min="10237" max="10237" width="7.5" style="1" bestFit="1" customWidth="1"/>
    <col min="10238" max="10238" width="34.125" style="1" customWidth="1"/>
    <col min="10239" max="10239" width="13.125" style="1" customWidth="1"/>
    <col min="10240" max="10240" width="8.125" style="1" bestFit="1" customWidth="1"/>
    <col min="10241" max="10246" width="14.625" style="1" customWidth="1"/>
    <col min="10247" max="10247" width="56.25" style="1" customWidth="1"/>
    <col min="10248" max="10248" width="12.75" style="1" bestFit="1" customWidth="1"/>
    <col min="10249" max="10249" width="10.5" style="1" bestFit="1" customWidth="1"/>
    <col min="10250" max="10251" width="11" style="1"/>
    <col min="10252" max="10252" width="11.25" style="1" customWidth="1"/>
    <col min="10253" max="10491" width="11" style="1"/>
    <col min="10492" max="10492" width="7.5" style="1" customWidth="1"/>
    <col min="10493" max="10493" width="7.5" style="1" bestFit="1" customWidth="1"/>
    <col min="10494" max="10494" width="34.125" style="1" customWidth="1"/>
    <col min="10495" max="10495" width="13.125" style="1" customWidth="1"/>
    <col min="10496" max="10496" width="8.125" style="1" bestFit="1" customWidth="1"/>
    <col min="10497" max="10502" width="14.625" style="1" customWidth="1"/>
    <col min="10503" max="10503" width="56.25" style="1" customWidth="1"/>
    <col min="10504" max="10504" width="12.75" style="1" bestFit="1" customWidth="1"/>
    <col min="10505" max="10505" width="10.5" style="1" bestFit="1" customWidth="1"/>
    <col min="10506" max="10507" width="11" style="1"/>
    <col min="10508" max="10508" width="11.25" style="1" customWidth="1"/>
    <col min="10509" max="10747" width="11" style="1"/>
    <col min="10748" max="10748" width="7.5" style="1" customWidth="1"/>
    <col min="10749" max="10749" width="7.5" style="1" bestFit="1" customWidth="1"/>
    <col min="10750" max="10750" width="34.125" style="1" customWidth="1"/>
    <col min="10751" max="10751" width="13.125" style="1" customWidth="1"/>
    <col min="10752" max="10752" width="8.125" style="1" bestFit="1" customWidth="1"/>
    <col min="10753" max="10758" width="14.625" style="1" customWidth="1"/>
    <col min="10759" max="10759" width="56.25" style="1" customWidth="1"/>
    <col min="10760" max="10760" width="12.75" style="1" bestFit="1" customWidth="1"/>
    <col min="10761" max="10761" width="10.5" style="1" bestFit="1" customWidth="1"/>
    <col min="10762" max="10763" width="11" style="1"/>
    <col min="10764" max="10764" width="11.25" style="1" customWidth="1"/>
    <col min="10765" max="11003" width="11" style="1"/>
    <col min="11004" max="11004" width="7.5" style="1" customWidth="1"/>
    <col min="11005" max="11005" width="7.5" style="1" bestFit="1" customWidth="1"/>
    <col min="11006" max="11006" width="34.125" style="1" customWidth="1"/>
    <col min="11007" max="11007" width="13.125" style="1" customWidth="1"/>
    <col min="11008" max="11008" width="8.125" style="1" bestFit="1" customWidth="1"/>
    <col min="11009" max="11014" width="14.625" style="1" customWidth="1"/>
    <col min="11015" max="11015" width="56.25" style="1" customWidth="1"/>
    <col min="11016" max="11016" width="12.75" style="1" bestFit="1" customWidth="1"/>
    <col min="11017" max="11017" width="10.5" style="1" bestFit="1" customWidth="1"/>
    <col min="11018" max="11019" width="11" style="1"/>
    <col min="11020" max="11020" width="11.25" style="1" customWidth="1"/>
    <col min="11021" max="11259" width="11" style="1"/>
    <col min="11260" max="11260" width="7.5" style="1" customWidth="1"/>
    <col min="11261" max="11261" width="7.5" style="1" bestFit="1" customWidth="1"/>
    <col min="11262" max="11262" width="34.125" style="1" customWidth="1"/>
    <col min="11263" max="11263" width="13.125" style="1" customWidth="1"/>
    <col min="11264" max="11264" width="8.125" style="1" bestFit="1" customWidth="1"/>
    <col min="11265" max="11270" width="14.625" style="1" customWidth="1"/>
    <col min="11271" max="11271" width="56.25" style="1" customWidth="1"/>
    <col min="11272" max="11272" width="12.75" style="1" bestFit="1" customWidth="1"/>
    <col min="11273" max="11273" width="10.5" style="1" bestFit="1" customWidth="1"/>
    <col min="11274" max="11275" width="11" style="1"/>
    <col min="11276" max="11276" width="11.25" style="1" customWidth="1"/>
    <col min="11277" max="11515" width="11" style="1"/>
    <col min="11516" max="11516" width="7.5" style="1" customWidth="1"/>
    <col min="11517" max="11517" width="7.5" style="1" bestFit="1" customWidth="1"/>
    <col min="11518" max="11518" width="34.125" style="1" customWidth="1"/>
    <col min="11519" max="11519" width="13.125" style="1" customWidth="1"/>
    <col min="11520" max="11520" width="8.125" style="1" bestFit="1" customWidth="1"/>
    <col min="11521" max="11526" width="14.625" style="1" customWidth="1"/>
    <col min="11527" max="11527" width="56.25" style="1" customWidth="1"/>
    <col min="11528" max="11528" width="12.75" style="1" bestFit="1" customWidth="1"/>
    <col min="11529" max="11529" width="10.5" style="1" bestFit="1" customWidth="1"/>
    <col min="11530" max="11531" width="11" style="1"/>
    <col min="11532" max="11532" width="11.25" style="1" customWidth="1"/>
    <col min="11533" max="11771" width="11" style="1"/>
    <col min="11772" max="11772" width="7.5" style="1" customWidth="1"/>
    <col min="11773" max="11773" width="7.5" style="1" bestFit="1" customWidth="1"/>
    <col min="11774" max="11774" width="34.125" style="1" customWidth="1"/>
    <col min="11775" max="11775" width="13.125" style="1" customWidth="1"/>
    <col min="11776" max="11776" width="8.125" style="1" bestFit="1" customWidth="1"/>
    <col min="11777" max="11782" width="14.625" style="1" customWidth="1"/>
    <col min="11783" max="11783" width="56.25" style="1" customWidth="1"/>
    <col min="11784" max="11784" width="12.75" style="1" bestFit="1" customWidth="1"/>
    <col min="11785" max="11785" width="10.5" style="1" bestFit="1" customWidth="1"/>
    <col min="11786" max="11787" width="11" style="1"/>
    <col min="11788" max="11788" width="11.25" style="1" customWidth="1"/>
    <col min="11789" max="12027" width="11" style="1"/>
    <col min="12028" max="12028" width="7.5" style="1" customWidth="1"/>
    <col min="12029" max="12029" width="7.5" style="1" bestFit="1" customWidth="1"/>
    <col min="12030" max="12030" width="34.125" style="1" customWidth="1"/>
    <col min="12031" max="12031" width="13.125" style="1" customWidth="1"/>
    <col min="12032" max="12032" width="8.125" style="1" bestFit="1" customWidth="1"/>
    <col min="12033" max="12038" width="14.625" style="1" customWidth="1"/>
    <col min="12039" max="12039" width="56.25" style="1" customWidth="1"/>
    <col min="12040" max="12040" width="12.75" style="1" bestFit="1" customWidth="1"/>
    <col min="12041" max="12041" width="10.5" style="1" bestFit="1" customWidth="1"/>
    <col min="12042" max="12043" width="11" style="1"/>
    <col min="12044" max="12044" width="11.25" style="1" customWidth="1"/>
    <col min="12045" max="12283" width="11" style="1"/>
    <col min="12284" max="12284" width="7.5" style="1" customWidth="1"/>
    <col min="12285" max="12285" width="7.5" style="1" bestFit="1" customWidth="1"/>
    <col min="12286" max="12286" width="34.125" style="1" customWidth="1"/>
    <col min="12287" max="12287" width="13.125" style="1" customWidth="1"/>
    <col min="12288" max="12288" width="8.125" style="1" bestFit="1" customWidth="1"/>
    <col min="12289" max="12294" width="14.625" style="1" customWidth="1"/>
    <col min="12295" max="12295" width="56.25" style="1" customWidth="1"/>
    <col min="12296" max="12296" width="12.75" style="1" bestFit="1" customWidth="1"/>
    <col min="12297" max="12297" width="10.5" style="1" bestFit="1" customWidth="1"/>
    <col min="12298" max="12299" width="11" style="1"/>
    <col min="12300" max="12300" width="11.25" style="1" customWidth="1"/>
    <col min="12301" max="12539" width="11" style="1"/>
    <col min="12540" max="12540" width="7.5" style="1" customWidth="1"/>
    <col min="12541" max="12541" width="7.5" style="1" bestFit="1" customWidth="1"/>
    <col min="12542" max="12542" width="34.125" style="1" customWidth="1"/>
    <col min="12543" max="12543" width="13.125" style="1" customWidth="1"/>
    <col min="12544" max="12544" width="8.125" style="1" bestFit="1" customWidth="1"/>
    <col min="12545" max="12550" width="14.625" style="1" customWidth="1"/>
    <col min="12551" max="12551" width="56.25" style="1" customWidth="1"/>
    <col min="12552" max="12552" width="12.75" style="1" bestFit="1" customWidth="1"/>
    <col min="12553" max="12553" width="10.5" style="1" bestFit="1" customWidth="1"/>
    <col min="12554" max="12555" width="11" style="1"/>
    <col min="12556" max="12556" width="11.25" style="1" customWidth="1"/>
    <col min="12557" max="12795" width="11" style="1"/>
    <col min="12796" max="12796" width="7.5" style="1" customWidth="1"/>
    <col min="12797" max="12797" width="7.5" style="1" bestFit="1" customWidth="1"/>
    <col min="12798" max="12798" width="34.125" style="1" customWidth="1"/>
    <col min="12799" max="12799" width="13.125" style="1" customWidth="1"/>
    <col min="12800" max="12800" width="8.125" style="1" bestFit="1" customWidth="1"/>
    <col min="12801" max="12806" width="14.625" style="1" customWidth="1"/>
    <col min="12807" max="12807" width="56.25" style="1" customWidth="1"/>
    <col min="12808" max="12808" width="12.75" style="1" bestFit="1" customWidth="1"/>
    <col min="12809" max="12809" width="10.5" style="1" bestFit="1" customWidth="1"/>
    <col min="12810" max="12811" width="11" style="1"/>
    <col min="12812" max="12812" width="11.25" style="1" customWidth="1"/>
    <col min="12813" max="13051" width="11" style="1"/>
    <col min="13052" max="13052" width="7.5" style="1" customWidth="1"/>
    <col min="13053" max="13053" width="7.5" style="1" bestFit="1" customWidth="1"/>
    <col min="13054" max="13054" width="34.125" style="1" customWidth="1"/>
    <col min="13055" max="13055" width="13.125" style="1" customWidth="1"/>
    <col min="13056" max="13056" width="8.125" style="1" bestFit="1" customWidth="1"/>
    <col min="13057" max="13062" width="14.625" style="1" customWidth="1"/>
    <col min="13063" max="13063" width="56.25" style="1" customWidth="1"/>
    <col min="13064" max="13064" width="12.75" style="1" bestFit="1" customWidth="1"/>
    <col min="13065" max="13065" width="10.5" style="1" bestFit="1" customWidth="1"/>
    <col min="13066" max="13067" width="11" style="1"/>
    <col min="13068" max="13068" width="11.25" style="1" customWidth="1"/>
    <col min="13069" max="13307" width="11" style="1"/>
    <col min="13308" max="13308" width="7.5" style="1" customWidth="1"/>
    <col min="13309" max="13309" width="7.5" style="1" bestFit="1" customWidth="1"/>
    <col min="13310" max="13310" width="34.125" style="1" customWidth="1"/>
    <col min="13311" max="13311" width="13.125" style="1" customWidth="1"/>
    <col min="13312" max="13312" width="8.125" style="1" bestFit="1" customWidth="1"/>
    <col min="13313" max="13318" width="14.625" style="1" customWidth="1"/>
    <col min="13319" max="13319" width="56.25" style="1" customWidth="1"/>
    <col min="13320" max="13320" width="12.75" style="1" bestFit="1" customWidth="1"/>
    <col min="13321" max="13321" width="10.5" style="1" bestFit="1" customWidth="1"/>
    <col min="13322" max="13323" width="11" style="1"/>
    <col min="13324" max="13324" width="11.25" style="1" customWidth="1"/>
    <col min="13325" max="13563" width="11" style="1"/>
    <col min="13564" max="13564" width="7.5" style="1" customWidth="1"/>
    <col min="13565" max="13565" width="7.5" style="1" bestFit="1" customWidth="1"/>
    <col min="13566" max="13566" width="34.125" style="1" customWidth="1"/>
    <col min="13567" max="13567" width="13.125" style="1" customWidth="1"/>
    <col min="13568" max="13568" width="8.125" style="1" bestFit="1" customWidth="1"/>
    <col min="13569" max="13574" width="14.625" style="1" customWidth="1"/>
    <col min="13575" max="13575" width="56.25" style="1" customWidth="1"/>
    <col min="13576" max="13576" width="12.75" style="1" bestFit="1" customWidth="1"/>
    <col min="13577" max="13577" width="10.5" style="1" bestFit="1" customWidth="1"/>
    <col min="13578" max="13579" width="11" style="1"/>
    <col min="13580" max="13580" width="11.25" style="1" customWidth="1"/>
    <col min="13581" max="13819" width="11" style="1"/>
    <col min="13820" max="13820" width="7.5" style="1" customWidth="1"/>
    <col min="13821" max="13821" width="7.5" style="1" bestFit="1" customWidth="1"/>
    <col min="13822" max="13822" width="34.125" style="1" customWidth="1"/>
    <col min="13823" max="13823" width="13.125" style="1" customWidth="1"/>
    <col min="13824" max="13824" width="8.125" style="1" bestFit="1" customWidth="1"/>
    <col min="13825" max="13830" width="14.625" style="1" customWidth="1"/>
    <col min="13831" max="13831" width="56.25" style="1" customWidth="1"/>
    <col min="13832" max="13832" width="12.75" style="1" bestFit="1" customWidth="1"/>
    <col min="13833" max="13833" width="10.5" style="1" bestFit="1" customWidth="1"/>
    <col min="13834" max="13835" width="11" style="1"/>
    <col min="13836" max="13836" width="11.25" style="1" customWidth="1"/>
    <col min="13837" max="14075" width="11" style="1"/>
    <col min="14076" max="14076" width="7.5" style="1" customWidth="1"/>
    <col min="14077" max="14077" width="7.5" style="1" bestFit="1" customWidth="1"/>
    <col min="14078" max="14078" width="34.125" style="1" customWidth="1"/>
    <col min="14079" max="14079" width="13.125" style="1" customWidth="1"/>
    <col min="14080" max="14080" width="8.125" style="1" bestFit="1" customWidth="1"/>
    <col min="14081" max="14086" width="14.625" style="1" customWidth="1"/>
    <col min="14087" max="14087" width="56.25" style="1" customWidth="1"/>
    <col min="14088" max="14088" width="12.75" style="1" bestFit="1" customWidth="1"/>
    <col min="14089" max="14089" width="10.5" style="1" bestFit="1" customWidth="1"/>
    <col min="14090" max="14091" width="11" style="1"/>
    <col min="14092" max="14092" width="11.25" style="1" customWidth="1"/>
    <col min="14093" max="14331" width="11" style="1"/>
    <col min="14332" max="14332" width="7.5" style="1" customWidth="1"/>
    <col min="14333" max="14333" width="7.5" style="1" bestFit="1" customWidth="1"/>
    <col min="14334" max="14334" width="34.125" style="1" customWidth="1"/>
    <col min="14335" max="14335" width="13.125" style="1" customWidth="1"/>
    <col min="14336" max="14336" width="8.125" style="1" bestFit="1" customWidth="1"/>
    <col min="14337" max="14342" width="14.625" style="1" customWidth="1"/>
    <col min="14343" max="14343" width="56.25" style="1" customWidth="1"/>
    <col min="14344" max="14344" width="12.75" style="1" bestFit="1" customWidth="1"/>
    <col min="14345" max="14345" width="10.5" style="1" bestFit="1" customWidth="1"/>
    <col min="14346" max="14347" width="11" style="1"/>
    <col min="14348" max="14348" width="11.25" style="1" customWidth="1"/>
    <col min="14349" max="14587" width="11" style="1"/>
    <col min="14588" max="14588" width="7.5" style="1" customWidth="1"/>
    <col min="14589" max="14589" width="7.5" style="1" bestFit="1" customWidth="1"/>
    <col min="14590" max="14590" width="34.125" style="1" customWidth="1"/>
    <col min="14591" max="14591" width="13.125" style="1" customWidth="1"/>
    <col min="14592" max="14592" width="8.125" style="1" bestFit="1" customWidth="1"/>
    <col min="14593" max="14598" width="14.625" style="1" customWidth="1"/>
    <col min="14599" max="14599" width="56.25" style="1" customWidth="1"/>
    <col min="14600" max="14600" width="12.75" style="1" bestFit="1" customWidth="1"/>
    <col min="14601" max="14601" width="10.5" style="1" bestFit="1" customWidth="1"/>
    <col min="14602" max="14603" width="11" style="1"/>
    <col min="14604" max="14604" width="11.25" style="1" customWidth="1"/>
    <col min="14605" max="14843" width="11" style="1"/>
    <col min="14844" max="14844" width="7.5" style="1" customWidth="1"/>
    <col min="14845" max="14845" width="7.5" style="1" bestFit="1" customWidth="1"/>
    <col min="14846" max="14846" width="34.125" style="1" customWidth="1"/>
    <col min="14847" max="14847" width="13.125" style="1" customWidth="1"/>
    <col min="14848" max="14848" width="8.125" style="1" bestFit="1" customWidth="1"/>
    <col min="14849" max="14854" width="14.625" style="1" customWidth="1"/>
    <col min="14855" max="14855" width="56.25" style="1" customWidth="1"/>
    <col min="14856" max="14856" width="12.75" style="1" bestFit="1" customWidth="1"/>
    <col min="14857" max="14857" width="10.5" style="1" bestFit="1" customWidth="1"/>
    <col min="14858" max="14859" width="11" style="1"/>
    <col min="14860" max="14860" width="11.25" style="1" customWidth="1"/>
    <col min="14861" max="15099" width="11" style="1"/>
    <col min="15100" max="15100" width="7.5" style="1" customWidth="1"/>
    <col min="15101" max="15101" width="7.5" style="1" bestFit="1" customWidth="1"/>
    <col min="15102" max="15102" width="34.125" style="1" customWidth="1"/>
    <col min="15103" max="15103" width="13.125" style="1" customWidth="1"/>
    <col min="15104" max="15104" width="8.125" style="1" bestFit="1" customWidth="1"/>
    <col min="15105" max="15110" width="14.625" style="1" customWidth="1"/>
    <col min="15111" max="15111" width="56.25" style="1" customWidth="1"/>
    <col min="15112" max="15112" width="12.75" style="1" bestFit="1" customWidth="1"/>
    <col min="15113" max="15113" width="10.5" style="1" bestFit="1" customWidth="1"/>
    <col min="15114" max="15115" width="11" style="1"/>
    <col min="15116" max="15116" width="11.25" style="1" customWidth="1"/>
    <col min="15117" max="15355" width="11" style="1"/>
    <col min="15356" max="15356" width="7.5" style="1" customWidth="1"/>
    <col min="15357" max="15357" width="7.5" style="1" bestFit="1" customWidth="1"/>
    <col min="15358" max="15358" width="34.125" style="1" customWidth="1"/>
    <col min="15359" max="15359" width="13.125" style="1" customWidth="1"/>
    <col min="15360" max="15360" width="8.125" style="1" bestFit="1" customWidth="1"/>
    <col min="15361" max="15366" width="14.625" style="1" customWidth="1"/>
    <col min="15367" max="15367" width="56.25" style="1" customWidth="1"/>
    <col min="15368" max="15368" width="12.75" style="1" bestFit="1" customWidth="1"/>
    <col min="15369" max="15369" width="10.5" style="1" bestFit="1" customWidth="1"/>
    <col min="15370" max="15371" width="11" style="1"/>
    <col min="15372" max="15372" width="11.25" style="1" customWidth="1"/>
    <col min="15373" max="15611" width="11" style="1"/>
    <col min="15612" max="15612" width="7.5" style="1" customWidth="1"/>
    <col min="15613" max="15613" width="7.5" style="1" bestFit="1" customWidth="1"/>
    <col min="15614" max="15614" width="34.125" style="1" customWidth="1"/>
    <col min="15615" max="15615" width="13.125" style="1" customWidth="1"/>
    <col min="15616" max="15616" width="8.125" style="1" bestFit="1" customWidth="1"/>
    <col min="15617" max="15622" width="14.625" style="1" customWidth="1"/>
    <col min="15623" max="15623" width="56.25" style="1" customWidth="1"/>
    <col min="15624" max="15624" width="12.75" style="1" bestFit="1" customWidth="1"/>
    <col min="15625" max="15625" width="10.5" style="1" bestFit="1" customWidth="1"/>
    <col min="15626" max="15627" width="11" style="1"/>
    <col min="15628" max="15628" width="11.25" style="1" customWidth="1"/>
    <col min="15629" max="15867" width="11" style="1"/>
    <col min="15868" max="15868" width="7.5" style="1" customWidth="1"/>
    <col min="15869" max="15869" width="7.5" style="1" bestFit="1" customWidth="1"/>
    <col min="15870" max="15870" width="34.125" style="1" customWidth="1"/>
    <col min="15871" max="15871" width="13.125" style="1" customWidth="1"/>
    <col min="15872" max="15872" width="8.125" style="1" bestFit="1" customWidth="1"/>
    <col min="15873" max="15878" width="14.625" style="1" customWidth="1"/>
    <col min="15879" max="15879" width="56.25" style="1" customWidth="1"/>
    <col min="15880" max="15880" width="12.75" style="1" bestFit="1" customWidth="1"/>
    <col min="15881" max="15881" width="10.5" style="1" bestFit="1" customWidth="1"/>
    <col min="15882" max="15883" width="11" style="1"/>
    <col min="15884" max="15884" width="11.25" style="1" customWidth="1"/>
    <col min="15885" max="16123" width="11" style="1"/>
    <col min="16124" max="16124" width="7.5" style="1" customWidth="1"/>
    <col min="16125" max="16125" width="7.5" style="1" bestFit="1" customWidth="1"/>
    <col min="16126" max="16126" width="34.125" style="1" customWidth="1"/>
    <col min="16127" max="16127" width="13.125" style="1" customWidth="1"/>
    <col min="16128" max="16128" width="8.125" style="1" bestFit="1" customWidth="1"/>
    <col min="16129" max="16134" width="14.625" style="1" customWidth="1"/>
    <col min="16135" max="16135" width="56.25" style="1" customWidth="1"/>
    <col min="16136" max="16136" width="12.75" style="1" bestFit="1" customWidth="1"/>
    <col min="16137" max="16137" width="10.5" style="1" bestFit="1" customWidth="1"/>
    <col min="16138" max="16139" width="11" style="1"/>
    <col min="16140" max="16140" width="11.25" style="1" customWidth="1"/>
    <col min="16141" max="16384" width="11" style="1"/>
  </cols>
  <sheetData>
    <row r="2" spans="1:16140" ht="23.25" x14ac:dyDescent="0.3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140" ht="23.25" x14ac:dyDescent="0.3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6140" ht="15.75" thickBot="1" x14ac:dyDescent="0.3">
      <c r="J4" s="4"/>
      <c r="K4" s="4"/>
    </row>
    <row r="5" spans="1:16140" ht="15.75" thickBot="1" x14ac:dyDescent="0.3">
      <c r="J5" s="51" t="s">
        <v>2</v>
      </c>
      <c r="K5" s="52"/>
      <c r="L5" s="5"/>
      <c r="M5" s="6"/>
    </row>
    <row r="6" spans="1:16140" s="7" customFormat="1" ht="47.25" customHeight="1" thickBot="1" x14ac:dyDescent="0.25">
      <c r="B6" s="8" t="s">
        <v>3</v>
      </c>
      <c r="C6" s="9" t="s">
        <v>4</v>
      </c>
      <c r="D6" s="10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12" t="s">
        <v>14</v>
      </c>
    </row>
    <row r="7" spans="1:16140" s="21" customFormat="1" ht="25.5" x14ac:dyDescent="0.25">
      <c r="A7" s="13"/>
      <c r="B7" s="14">
        <v>1</v>
      </c>
      <c r="C7" s="15">
        <v>11</v>
      </c>
      <c r="D7" s="16" t="s">
        <v>15</v>
      </c>
      <c r="E7" s="14">
        <v>31</v>
      </c>
      <c r="F7" s="14">
        <v>1</v>
      </c>
      <c r="G7" s="17">
        <v>2776711</v>
      </c>
      <c r="H7" s="17">
        <v>2313927</v>
      </c>
      <c r="I7" s="17">
        <v>462784</v>
      </c>
      <c r="J7" s="17">
        <v>2</v>
      </c>
      <c r="K7" s="18"/>
      <c r="L7" s="17">
        <f t="shared" ref="L7:L38" si="0">I7+J7-K7</f>
        <v>462786</v>
      </c>
      <c r="M7" s="19" t="s">
        <v>16</v>
      </c>
      <c r="N7" s="2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</row>
    <row r="8" spans="1:16140" s="13" customFormat="1" ht="25.5" x14ac:dyDescent="0.2">
      <c r="B8" s="22">
        <f>+B7+1</f>
        <v>2</v>
      </c>
      <c r="C8" s="23">
        <v>72</v>
      </c>
      <c r="D8" s="24" t="s">
        <v>17</v>
      </c>
      <c r="E8" s="22">
        <v>31</v>
      </c>
      <c r="F8" s="22">
        <v>1</v>
      </c>
      <c r="G8" s="25">
        <v>237684</v>
      </c>
      <c r="H8" s="25">
        <v>231364.7</v>
      </c>
      <c r="I8" s="25">
        <v>6319.3</v>
      </c>
      <c r="J8" s="25">
        <v>4500</v>
      </c>
      <c r="K8" s="26"/>
      <c r="L8" s="25">
        <f t="shared" si="0"/>
        <v>10819.3</v>
      </c>
      <c r="M8" s="27" t="s">
        <v>18</v>
      </c>
      <c r="N8" s="20"/>
    </row>
    <row r="9" spans="1:16140" s="28" customFormat="1" ht="25.5" x14ac:dyDescent="0.2">
      <c r="A9" s="13"/>
      <c r="B9" s="22">
        <f t="shared" ref="B9:B61" si="1">+B8+1</f>
        <v>3</v>
      </c>
      <c r="C9" s="23">
        <v>253</v>
      </c>
      <c r="D9" s="24" t="s">
        <v>19</v>
      </c>
      <c r="E9" s="22">
        <v>31</v>
      </c>
      <c r="F9" s="22">
        <v>1</v>
      </c>
      <c r="G9" s="25">
        <v>5000</v>
      </c>
      <c r="H9" s="25">
        <v>0</v>
      </c>
      <c r="I9" s="25">
        <v>5000</v>
      </c>
      <c r="J9" s="25">
        <v>3000</v>
      </c>
      <c r="K9" s="26"/>
      <c r="L9" s="25">
        <f t="shared" si="0"/>
        <v>8000</v>
      </c>
      <c r="M9" s="27" t="s">
        <v>20</v>
      </c>
      <c r="N9" s="2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</row>
    <row r="10" spans="1:16140" s="13" customFormat="1" ht="38.25" x14ac:dyDescent="0.2">
      <c r="B10" s="22">
        <f t="shared" si="1"/>
        <v>4</v>
      </c>
      <c r="C10" s="23">
        <v>415</v>
      </c>
      <c r="D10" s="24" t="s">
        <v>21</v>
      </c>
      <c r="E10" s="22">
        <v>32</v>
      </c>
      <c r="F10" s="22">
        <v>1</v>
      </c>
      <c r="G10" s="25">
        <v>5000</v>
      </c>
      <c r="H10" s="25">
        <v>0</v>
      </c>
      <c r="I10" s="25">
        <v>5000</v>
      </c>
      <c r="J10" s="25">
        <v>13000</v>
      </c>
      <c r="K10" s="26"/>
      <c r="L10" s="25">
        <f t="shared" si="0"/>
        <v>18000</v>
      </c>
      <c r="M10" s="27" t="s">
        <v>22</v>
      </c>
      <c r="N10" s="20"/>
    </row>
    <row r="11" spans="1:16140" s="13" customFormat="1" ht="25.5" x14ac:dyDescent="0.2">
      <c r="B11" s="22">
        <f t="shared" si="1"/>
        <v>5</v>
      </c>
      <c r="C11" s="23">
        <v>72</v>
      </c>
      <c r="D11" s="24" t="s">
        <v>17</v>
      </c>
      <c r="E11" s="22">
        <v>31</v>
      </c>
      <c r="F11" s="22">
        <v>2</v>
      </c>
      <c r="G11" s="25">
        <v>241060</v>
      </c>
      <c r="H11" s="25">
        <v>233176.66</v>
      </c>
      <c r="I11" s="25">
        <v>7883.34</v>
      </c>
      <c r="J11" s="25">
        <v>3500</v>
      </c>
      <c r="K11" s="26"/>
      <c r="L11" s="25">
        <f t="shared" si="0"/>
        <v>11383.34</v>
      </c>
      <c r="M11" s="27" t="s">
        <v>23</v>
      </c>
      <c r="N11" s="20"/>
    </row>
    <row r="12" spans="1:16140" s="13" customFormat="1" ht="38.25" x14ac:dyDescent="0.2">
      <c r="B12" s="22">
        <f t="shared" si="1"/>
        <v>6</v>
      </c>
      <c r="C12" s="23">
        <v>73</v>
      </c>
      <c r="D12" s="24" t="s">
        <v>24</v>
      </c>
      <c r="E12" s="22">
        <v>31</v>
      </c>
      <c r="F12" s="22">
        <v>2</v>
      </c>
      <c r="G12" s="25">
        <v>261060</v>
      </c>
      <c r="H12" s="25">
        <v>108914.3</v>
      </c>
      <c r="I12" s="25">
        <v>152145.70000000001</v>
      </c>
      <c r="J12" s="25">
        <v>4500</v>
      </c>
      <c r="K12" s="26"/>
      <c r="L12" s="25">
        <f t="shared" si="0"/>
        <v>156645.70000000001</v>
      </c>
      <c r="M12" s="27" t="s">
        <v>25</v>
      </c>
      <c r="N12" s="20"/>
    </row>
    <row r="13" spans="1:16140" s="13" customFormat="1" ht="30" x14ac:dyDescent="0.2">
      <c r="B13" s="22">
        <f t="shared" si="1"/>
        <v>7</v>
      </c>
      <c r="C13" s="23">
        <v>162</v>
      </c>
      <c r="D13" s="24" t="s">
        <v>26</v>
      </c>
      <c r="E13" s="22">
        <v>31</v>
      </c>
      <c r="F13" s="22">
        <v>2</v>
      </c>
      <c r="G13" s="25">
        <v>1000</v>
      </c>
      <c r="H13" s="25">
        <v>1303.57</v>
      </c>
      <c r="I13" s="25">
        <v>-303.57</v>
      </c>
      <c r="J13" s="25">
        <v>700</v>
      </c>
      <c r="K13" s="26"/>
      <c r="L13" s="25">
        <f t="shared" si="0"/>
        <v>396.43</v>
      </c>
      <c r="M13" s="27" t="s">
        <v>27</v>
      </c>
      <c r="N13" s="20"/>
    </row>
    <row r="14" spans="1:16140" s="13" customFormat="1" ht="25.5" x14ac:dyDescent="0.2">
      <c r="B14" s="22">
        <f t="shared" si="1"/>
        <v>8</v>
      </c>
      <c r="C14" s="23">
        <v>298</v>
      </c>
      <c r="D14" s="24" t="s">
        <v>28</v>
      </c>
      <c r="E14" s="22">
        <v>31</v>
      </c>
      <c r="F14" s="22">
        <v>2</v>
      </c>
      <c r="G14" s="25">
        <v>2000</v>
      </c>
      <c r="H14" s="25">
        <v>2227.6799999999998</v>
      </c>
      <c r="I14" s="25">
        <v>-227.68</v>
      </c>
      <c r="J14" s="25">
        <v>700</v>
      </c>
      <c r="K14" s="26"/>
      <c r="L14" s="25">
        <f t="shared" si="0"/>
        <v>472.32</v>
      </c>
      <c r="M14" s="27" t="s">
        <v>29</v>
      </c>
      <c r="N14" s="20"/>
    </row>
    <row r="15" spans="1:16140" s="13" customFormat="1" ht="38.25" x14ac:dyDescent="0.2">
      <c r="B15" s="22">
        <f t="shared" si="1"/>
        <v>9</v>
      </c>
      <c r="C15" s="23">
        <v>413</v>
      </c>
      <c r="D15" s="24" t="s">
        <v>30</v>
      </c>
      <c r="E15" s="22">
        <v>32</v>
      </c>
      <c r="F15" s="22">
        <v>2</v>
      </c>
      <c r="G15" s="25">
        <v>0</v>
      </c>
      <c r="H15" s="25">
        <v>0</v>
      </c>
      <c r="I15" s="25">
        <v>0</v>
      </c>
      <c r="J15" s="25">
        <v>860000</v>
      </c>
      <c r="K15" s="26"/>
      <c r="L15" s="25">
        <f t="shared" si="0"/>
        <v>860000</v>
      </c>
      <c r="M15" s="27" t="s">
        <v>31</v>
      </c>
      <c r="N15" s="20"/>
    </row>
    <row r="16" spans="1:16140" s="13" customFormat="1" ht="38.25" x14ac:dyDescent="0.2">
      <c r="B16" s="22">
        <f t="shared" si="1"/>
        <v>10</v>
      </c>
      <c r="C16" s="23">
        <v>415</v>
      </c>
      <c r="D16" s="24" t="s">
        <v>21</v>
      </c>
      <c r="E16" s="22">
        <v>32</v>
      </c>
      <c r="F16" s="22">
        <v>2</v>
      </c>
      <c r="G16" s="25">
        <v>13000</v>
      </c>
      <c r="H16" s="25">
        <v>0</v>
      </c>
      <c r="I16" s="25">
        <v>13000</v>
      </c>
      <c r="J16" s="25">
        <v>4000</v>
      </c>
      <c r="K16" s="26"/>
      <c r="L16" s="25">
        <f t="shared" si="0"/>
        <v>17000</v>
      </c>
      <c r="M16" s="27" t="s">
        <v>32</v>
      </c>
      <c r="N16" s="20"/>
    </row>
    <row r="17" spans="2:14" s="13" customFormat="1" ht="25.5" x14ac:dyDescent="0.2">
      <c r="B17" s="22">
        <f t="shared" si="1"/>
        <v>11</v>
      </c>
      <c r="C17" s="29">
        <v>51</v>
      </c>
      <c r="D17" s="30" t="s">
        <v>33</v>
      </c>
      <c r="E17" s="31">
        <v>31</v>
      </c>
      <c r="F17" s="31">
        <v>3</v>
      </c>
      <c r="G17" s="32">
        <v>407249</v>
      </c>
      <c r="H17" s="32">
        <v>327999.90000000002</v>
      </c>
      <c r="I17" s="32">
        <v>79249.100000000006</v>
      </c>
      <c r="J17" s="32">
        <v>7000</v>
      </c>
      <c r="K17" s="33"/>
      <c r="L17" s="25">
        <f t="shared" si="0"/>
        <v>86249.1</v>
      </c>
      <c r="M17" s="34" t="s">
        <v>34</v>
      </c>
      <c r="N17" s="20"/>
    </row>
    <row r="18" spans="2:14" s="13" customFormat="1" x14ac:dyDescent="0.2">
      <c r="B18" s="22">
        <f t="shared" si="1"/>
        <v>12</v>
      </c>
      <c r="C18" s="29">
        <v>71</v>
      </c>
      <c r="D18" s="30" t="s">
        <v>35</v>
      </c>
      <c r="E18" s="31">
        <v>31</v>
      </c>
      <c r="F18" s="31">
        <v>3</v>
      </c>
      <c r="G18" s="32">
        <v>290136</v>
      </c>
      <c r="H18" s="32">
        <v>18494.669999999998</v>
      </c>
      <c r="I18" s="32">
        <v>271641.33</v>
      </c>
      <c r="J18" s="32">
        <v>5000</v>
      </c>
      <c r="K18" s="33"/>
      <c r="L18" s="25">
        <f t="shared" si="0"/>
        <v>276641.33</v>
      </c>
      <c r="M18" s="34" t="s">
        <v>36</v>
      </c>
      <c r="N18" s="20"/>
    </row>
    <row r="19" spans="2:14" s="13" customFormat="1" ht="38.25" x14ac:dyDescent="0.2">
      <c r="B19" s="22">
        <f t="shared" si="1"/>
        <v>13</v>
      </c>
      <c r="C19" s="29">
        <v>114</v>
      </c>
      <c r="D19" s="30" t="s">
        <v>37</v>
      </c>
      <c r="E19" s="31">
        <v>31</v>
      </c>
      <c r="F19" s="31">
        <v>3</v>
      </c>
      <c r="G19" s="32">
        <v>12500</v>
      </c>
      <c r="H19" s="32">
        <v>12482.78</v>
      </c>
      <c r="I19" s="32">
        <v>17.22</v>
      </c>
      <c r="J19" s="32">
        <v>5000</v>
      </c>
      <c r="K19" s="33"/>
      <c r="L19" s="25">
        <f t="shared" si="0"/>
        <v>5017.22</v>
      </c>
      <c r="M19" s="34" t="s">
        <v>38</v>
      </c>
      <c r="N19" s="20"/>
    </row>
    <row r="20" spans="2:14" s="13" customFormat="1" ht="25.5" x14ac:dyDescent="0.2">
      <c r="B20" s="22">
        <f t="shared" si="1"/>
        <v>14</v>
      </c>
      <c r="C20" s="29">
        <v>245</v>
      </c>
      <c r="D20" s="30" t="s">
        <v>39</v>
      </c>
      <c r="E20" s="31">
        <v>31</v>
      </c>
      <c r="F20" s="31">
        <v>3</v>
      </c>
      <c r="G20" s="32">
        <v>0</v>
      </c>
      <c r="H20" s="32">
        <v>0</v>
      </c>
      <c r="I20" s="32">
        <v>0</v>
      </c>
      <c r="J20" s="32">
        <v>3700</v>
      </c>
      <c r="K20" s="33"/>
      <c r="L20" s="25">
        <f t="shared" si="0"/>
        <v>3700</v>
      </c>
      <c r="M20" s="34" t="s">
        <v>40</v>
      </c>
      <c r="N20" s="20"/>
    </row>
    <row r="21" spans="2:14" s="13" customFormat="1" ht="25.5" x14ac:dyDescent="0.2">
      <c r="B21" s="22">
        <f t="shared" si="1"/>
        <v>15</v>
      </c>
      <c r="C21" s="29">
        <v>72</v>
      </c>
      <c r="D21" s="30" t="s">
        <v>17</v>
      </c>
      <c r="E21" s="31">
        <v>31</v>
      </c>
      <c r="F21" s="31">
        <v>4</v>
      </c>
      <c r="G21" s="32">
        <v>423720</v>
      </c>
      <c r="H21" s="32">
        <v>415197.8</v>
      </c>
      <c r="I21" s="32">
        <v>8522.2000000000007</v>
      </c>
      <c r="J21" s="32">
        <v>8000</v>
      </c>
      <c r="K21" s="33"/>
      <c r="L21" s="25">
        <f t="shared" si="0"/>
        <v>16522.2</v>
      </c>
      <c r="M21" s="34" t="s">
        <v>41</v>
      </c>
      <c r="N21" s="20"/>
    </row>
    <row r="22" spans="2:14" s="13" customFormat="1" ht="25.5" x14ac:dyDescent="0.2">
      <c r="B22" s="22">
        <f t="shared" si="1"/>
        <v>16</v>
      </c>
      <c r="C22" s="29">
        <v>113</v>
      </c>
      <c r="D22" s="30" t="s">
        <v>42</v>
      </c>
      <c r="E22" s="31">
        <v>31</v>
      </c>
      <c r="F22" s="31">
        <v>4</v>
      </c>
      <c r="G22" s="32">
        <v>58000</v>
      </c>
      <c r="H22" s="32">
        <v>56795.7</v>
      </c>
      <c r="I22" s="32">
        <v>1204.3</v>
      </c>
      <c r="J22" s="32">
        <v>5000</v>
      </c>
      <c r="K22" s="33"/>
      <c r="L22" s="25">
        <f t="shared" si="0"/>
        <v>6204.3</v>
      </c>
      <c r="M22" s="34" t="s">
        <v>43</v>
      </c>
      <c r="N22" s="20"/>
    </row>
    <row r="23" spans="2:14" s="13" customFormat="1" ht="38.25" x14ac:dyDescent="0.2">
      <c r="B23" s="22">
        <f t="shared" si="1"/>
        <v>17</v>
      </c>
      <c r="C23" s="29">
        <v>114</v>
      </c>
      <c r="D23" s="30" t="s">
        <v>37</v>
      </c>
      <c r="E23" s="31">
        <v>31</v>
      </c>
      <c r="F23" s="31">
        <v>4</v>
      </c>
      <c r="G23" s="32">
        <v>16500</v>
      </c>
      <c r="H23" s="32">
        <v>16643.89</v>
      </c>
      <c r="I23" s="32">
        <v>-143.88999999999999</v>
      </c>
      <c r="J23" s="32">
        <v>6000</v>
      </c>
      <c r="K23" s="33"/>
      <c r="L23" s="25">
        <f t="shared" si="0"/>
        <v>5856.11</v>
      </c>
      <c r="M23" s="34" t="s">
        <v>44</v>
      </c>
      <c r="N23" s="20"/>
    </row>
    <row r="24" spans="2:14" s="13" customFormat="1" ht="25.5" x14ac:dyDescent="0.2">
      <c r="B24" s="22">
        <f t="shared" si="1"/>
        <v>18</v>
      </c>
      <c r="C24" s="29">
        <v>413</v>
      </c>
      <c r="D24" s="30" t="s">
        <v>30</v>
      </c>
      <c r="E24" s="31">
        <v>32</v>
      </c>
      <c r="F24" s="31">
        <v>4</v>
      </c>
      <c r="G24" s="32">
        <v>60000</v>
      </c>
      <c r="H24" s="32">
        <v>53259.69</v>
      </c>
      <c r="I24" s="32">
        <v>6740.31</v>
      </c>
      <c r="J24" s="32">
        <v>600000</v>
      </c>
      <c r="K24" s="33"/>
      <c r="L24" s="25">
        <f t="shared" si="0"/>
        <v>606740.31000000006</v>
      </c>
      <c r="M24" s="34" t="s">
        <v>45</v>
      </c>
      <c r="N24" s="20"/>
    </row>
    <row r="25" spans="2:14" s="13" customFormat="1" ht="38.25" x14ac:dyDescent="0.2">
      <c r="B25" s="22">
        <f t="shared" si="1"/>
        <v>19</v>
      </c>
      <c r="C25" s="29">
        <v>114</v>
      </c>
      <c r="D25" s="30" t="s">
        <v>37</v>
      </c>
      <c r="E25" s="31">
        <v>31</v>
      </c>
      <c r="F25" s="31">
        <v>7</v>
      </c>
      <c r="G25" s="32">
        <v>10000</v>
      </c>
      <c r="H25" s="32">
        <v>9785.73</v>
      </c>
      <c r="I25" s="32">
        <v>214.27</v>
      </c>
      <c r="J25" s="32">
        <v>3000</v>
      </c>
      <c r="K25" s="33"/>
      <c r="L25" s="25">
        <f t="shared" si="0"/>
        <v>3214.27</v>
      </c>
      <c r="M25" s="34" t="s">
        <v>46</v>
      </c>
      <c r="N25" s="20"/>
    </row>
    <row r="26" spans="2:14" s="13" customFormat="1" ht="30" x14ac:dyDescent="0.2">
      <c r="B26" s="22">
        <f t="shared" si="1"/>
        <v>20</v>
      </c>
      <c r="C26" s="29">
        <v>153</v>
      </c>
      <c r="D26" s="35" t="s">
        <v>47</v>
      </c>
      <c r="E26" s="31">
        <v>31</v>
      </c>
      <c r="F26" s="31">
        <v>7</v>
      </c>
      <c r="G26" s="36">
        <v>25000</v>
      </c>
      <c r="H26" s="36">
        <v>15776.74</v>
      </c>
      <c r="I26" s="32">
        <v>9223.26</v>
      </c>
      <c r="J26" s="36">
        <v>4500</v>
      </c>
      <c r="K26" s="33"/>
      <c r="L26" s="25">
        <f t="shared" si="0"/>
        <v>13723.26</v>
      </c>
      <c r="M26" s="34" t="s">
        <v>48</v>
      </c>
      <c r="N26" s="37"/>
    </row>
    <row r="27" spans="2:14" s="13" customFormat="1" x14ac:dyDescent="0.2">
      <c r="B27" s="22">
        <f t="shared" si="1"/>
        <v>21</v>
      </c>
      <c r="C27" s="29">
        <v>241</v>
      </c>
      <c r="D27" s="30" t="s">
        <v>49</v>
      </c>
      <c r="E27" s="31">
        <v>31</v>
      </c>
      <c r="F27" s="31">
        <v>7</v>
      </c>
      <c r="G27" s="32">
        <v>9500</v>
      </c>
      <c r="H27" s="32">
        <v>12724.07</v>
      </c>
      <c r="I27" s="32">
        <v>-3224.07</v>
      </c>
      <c r="J27" s="32">
        <v>4500</v>
      </c>
      <c r="K27" s="33"/>
      <c r="L27" s="25">
        <f t="shared" si="0"/>
        <v>1275.9299999999998</v>
      </c>
      <c r="M27" s="34" t="s">
        <v>50</v>
      </c>
      <c r="N27" s="20"/>
    </row>
    <row r="28" spans="2:14" s="13" customFormat="1" ht="51" x14ac:dyDescent="0.2">
      <c r="B28" s="22">
        <f t="shared" si="1"/>
        <v>22</v>
      </c>
      <c r="C28" s="29">
        <v>72</v>
      </c>
      <c r="D28" s="30" t="s">
        <v>17</v>
      </c>
      <c r="E28" s="31">
        <v>31</v>
      </c>
      <c r="F28" s="31">
        <v>8</v>
      </c>
      <c r="G28" s="32">
        <v>258926</v>
      </c>
      <c r="H28" s="32">
        <v>249990.74</v>
      </c>
      <c r="I28" s="32">
        <v>8935.26</v>
      </c>
      <c r="J28" s="32">
        <v>5500</v>
      </c>
      <c r="K28" s="33"/>
      <c r="L28" s="25">
        <f t="shared" si="0"/>
        <v>14435.26</v>
      </c>
      <c r="M28" s="34" t="s">
        <v>51</v>
      </c>
      <c r="N28" s="20"/>
    </row>
    <row r="29" spans="2:14" s="13" customFormat="1" ht="25.5" x14ac:dyDescent="0.2">
      <c r="B29" s="22">
        <f t="shared" si="1"/>
        <v>23</v>
      </c>
      <c r="C29" s="29">
        <v>151</v>
      </c>
      <c r="D29" s="30" t="s">
        <v>52</v>
      </c>
      <c r="E29" s="31">
        <v>31</v>
      </c>
      <c r="F29" s="31">
        <v>8</v>
      </c>
      <c r="G29" s="32">
        <v>265000</v>
      </c>
      <c r="H29" s="32">
        <v>243117.7</v>
      </c>
      <c r="I29" s="32">
        <v>21882.3</v>
      </c>
      <c r="J29" s="32">
        <v>2000</v>
      </c>
      <c r="K29" s="33"/>
      <c r="L29" s="25">
        <f t="shared" si="0"/>
        <v>23882.3</v>
      </c>
      <c r="M29" s="34" t="s">
        <v>53</v>
      </c>
      <c r="N29" s="20"/>
    </row>
    <row r="30" spans="2:14" s="13" customFormat="1" ht="38.25" x14ac:dyDescent="0.2">
      <c r="B30" s="22">
        <f t="shared" si="1"/>
        <v>24</v>
      </c>
      <c r="C30" s="29">
        <v>299</v>
      </c>
      <c r="D30" s="30" t="s">
        <v>54</v>
      </c>
      <c r="E30" s="31">
        <v>31</v>
      </c>
      <c r="F30" s="31">
        <v>8</v>
      </c>
      <c r="G30" s="32">
        <v>4300</v>
      </c>
      <c r="H30" s="32">
        <v>2510.04</v>
      </c>
      <c r="I30" s="32">
        <v>1789.96</v>
      </c>
      <c r="J30" s="32">
        <v>2000</v>
      </c>
      <c r="K30" s="33"/>
      <c r="L30" s="25">
        <f t="shared" si="0"/>
        <v>3789.96</v>
      </c>
      <c r="M30" s="34" t="s">
        <v>55</v>
      </c>
      <c r="N30" s="20"/>
    </row>
    <row r="31" spans="2:14" s="13" customFormat="1" ht="38.25" x14ac:dyDescent="0.2">
      <c r="B31" s="22">
        <f t="shared" si="1"/>
        <v>25</v>
      </c>
      <c r="C31" s="29">
        <v>413</v>
      </c>
      <c r="D31" s="30" t="s">
        <v>30</v>
      </c>
      <c r="E31" s="31">
        <v>32</v>
      </c>
      <c r="F31" s="31">
        <v>8</v>
      </c>
      <c r="G31" s="32">
        <v>500120</v>
      </c>
      <c r="H31" s="32">
        <v>482148.33</v>
      </c>
      <c r="I31" s="32">
        <v>17971.669999999998</v>
      </c>
      <c r="J31" s="32">
        <v>410000</v>
      </c>
      <c r="K31" s="33"/>
      <c r="L31" s="25">
        <f t="shared" si="0"/>
        <v>427971.67</v>
      </c>
      <c r="M31" s="34" t="s">
        <v>56</v>
      </c>
      <c r="N31" s="20"/>
    </row>
    <row r="32" spans="2:14" s="13" customFormat="1" ht="38.25" x14ac:dyDescent="0.2">
      <c r="B32" s="22">
        <f t="shared" si="1"/>
        <v>26</v>
      </c>
      <c r="C32" s="29">
        <v>415</v>
      </c>
      <c r="D32" s="30" t="s">
        <v>21</v>
      </c>
      <c r="E32" s="31">
        <v>32</v>
      </c>
      <c r="F32" s="31">
        <v>8</v>
      </c>
      <c r="G32" s="32">
        <v>18000</v>
      </c>
      <c r="H32" s="32">
        <v>6963</v>
      </c>
      <c r="I32" s="32">
        <v>11037</v>
      </c>
      <c r="J32" s="32">
        <v>29000</v>
      </c>
      <c r="K32" s="33"/>
      <c r="L32" s="25">
        <f t="shared" si="0"/>
        <v>40037</v>
      </c>
      <c r="M32" s="34" t="s">
        <v>57</v>
      </c>
      <c r="N32" s="20"/>
    </row>
    <row r="33" spans="2:14" s="13" customFormat="1" ht="25.5" x14ac:dyDescent="0.2">
      <c r="B33" s="22">
        <f t="shared" si="1"/>
        <v>27</v>
      </c>
      <c r="C33" s="29">
        <v>51</v>
      </c>
      <c r="D33" s="30" t="s">
        <v>33</v>
      </c>
      <c r="E33" s="31">
        <v>31</v>
      </c>
      <c r="F33" s="31">
        <v>11</v>
      </c>
      <c r="G33" s="32">
        <v>109495</v>
      </c>
      <c r="H33" s="32">
        <v>86467.45</v>
      </c>
      <c r="I33" s="32">
        <v>23027.55</v>
      </c>
      <c r="J33" s="32">
        <v>1000</v>
      </c>
      <c r="K33" s="33"/>
      <c r="L33" s="25">
        <f t="shared" si="0"/>
        <v>24027.55</v>
      </c>
      <c r="M33" s="34" t="s">
        <v>58</v>
      </c>
      <c r="N33" s="20"/>
    </row>
    <row r="34" spans="2:14" s="13" customFormat="1" x14ac:dyDescent="0.2">
      <c r="B34" s="22">
        <f t="shared" si="1"/>
        <v>28</v>
      </c>
      <c r="C34" s="29">
        <v>71</v>
      </c>
      <c r="D34" s="30" t="s">
        <v>35</v>
      </c>
      <c r="E34" s="31">
        <v>31</v>
      </c>
      <c r="F34" s="31">
        <v>11</v>
      </c>
      <c r="G34" s="32">
        <v>42546</v>
      </c>
      <c r="H34" s="32">
        <v>0</v>
      </c>
      <c r="I34" s="32">
        <v>42546</v>
      </c>
      <c r="J34" s="32">
        <v>35000</v>
      </c>
      <c r="K34" s="33"/>
      <c r="L34" s="25">
        <f t="shared" si="0"/>
        <v>77546</v>
      </c>
      <c r="M34" s="34" t="s">
        <v>59</v>
      </c>
      <c r="N34" s="20"/>
    </row>
    <row r="35" spans="2:14" s="13" customFormat="1" ht="25.5" x14ac:dyDescent="0.2">
      <c r="B35" s="22">
        <f t="shared" si="1"/>
        <v>29</v>
      </c>
      <c r="C35" s="29">
        <v>72</v>
      </c>
      <c r="D35" s="30" t="s">
        <v>17</v>
      </c>
      <c r="E35" s="31">
        <v>31</v>
      </c>
      <c r="F35" s="31">
        <v>11</v>
      </c>
      <c r="G35" s="32">
        <v>77546</v>
      </c>
      <c r="H35" s="32">
        <v>71661.97</v>
      </c>
      <c r="I35" s="32">
        <v>5884.03</v>
      </c>
      <c r="J35" s="32">
        <v>1000</v>
      </c>
      <c r="K35" s="33"/>
      <c r="L35" s="25">
        <f t="shared" si="0"/>
        <v>6884.03</v>
      </c>
      <c r="M35" s="34" t="s">
        <v>60</v>
      </c>
      <c r="N35" s="20"/>
    </row>
    <row r="36" spans="2:14" s="13" customFormat="1" ht="25.5" x14ac:dyDescent="0.2">
      <c r="B36" s="22">
        <f t="shared" si="1"/>
        <v>30</v>
      </c>
      <c r="C36" s="29">
        <v>73</v>
      </c>
      <c r="D36" s="30" t="s">
        <v>24</v>
      </c>
      <c r="E36" s="31">
        <v>31</v>
      </c>
      <c r="F36" s="31">
        <v>11</v>
      </c>
      <c r="G36" s="32">
        <v>42546</v>
      </c>
      <c r="H36" s="32">
        <v>4400</v>
      </c>
      <c r="I36" s="32">
        <v>38146</v>
      </c>
      <c r="J36" s="32">
        <v>32000</v>
      </c>
      <c r="K36" s="33"/>
      <c r="L36" s="25">
        <f t="shared" si="0"/>
        <v>70146</v>
      </c>
      <c r="M36" s="34" t="s">
        <v>61</v>
      </c>
      <c r="N36" s="20"/>
    </row>
    <row r="37" spans="2:14" s="13" customFormat="1" ht="30" x14ac:dyDescent="0.2">
      <c r="B37" s="22">
        <f t="shared" si="1"/>
        <v>31</v>
      </c>
      <c r="C37" s="29">
        <v>174</v>
      </c>
      <c r="D37" s="30" t="s">
        <v>62</v>
      </c>
      <c r="E37" s="31">
        <v>31</v>
      </c>
      <c r="F37" s="31">
        <v>11</v>
      </c>
      <c r="G37" s="32">
        <v>1000</v>
      </c>
      <c r="H37" s="32">
        <v>2129.46</v>
      </c>
      <c r="I37" s="32">
        <v>-1129.46</v>
      </c>
      <c r="J37" s="32">
        <v>2000</v>
      </c>
      <c r="K37" s="33"/>
      <c r="L37" s="25">
        <f t="shared" si="0"/>
        <v>870.54</v>
      </c>
      <c r="M37" s="34" t="s">
        <v>63</v>
      </c>
      <c r="N37" s="20"/>
    </row>
    <row r="38" spans="2:14" s="13" customFormat="1" x14ac:dyDescent="0.2">
      <c r="B38" s="22">
        <f t="shared" si="1"/>
        <v>32</v>
      </c>
      <c r="C38" s="29">
        <v>191</v>
      </c>
      <c r="D38" s="30" t="s">
        <v>64</v>
      </c>
      <c r="E38" s="31">
        <v>31</v>
      </c>
      <c r="F38" s="31">
        <v>11</v>
      </c>
      <c r="G38" s="32">
        <v>48000</v>
      </c>
      <c r="H38" s="32">
        <v>48178.05</v>
      </c>
      <c r="I38" s="32">
        <v>-178.05</v>
      </c>
      <c r="J38" s="32">
        <v>5000</v>
      </c>
      <c r="K38" s="33"/>
      <c r="L38" s="25">
        <f t="shared" si="0"/>
        <v>4821.95</v>
      </c>
      <c r="M38" s="34" t="s">
        <v>65</v>
      </c>
      <c r="N38" s="20"/>
    </row>
    <row r="39" spans="2:14" s="13" customFormat="1" ht="38.25" x14ac:dyDescent="0.2">
      <c r="B39" s="22">
        <f t="shared" si="1"/>
        <v>33</v>
      </c>
      <c r="C39" s="29">
        <v>199</v>
      </c>
      <c r="D39" s="30" t="s">
        <v>66</v>
      </c>
      <c r="E39" s="31">
        <v>31</v>
      </c>
      <c r="F39" s="31">
        <v>11</v>
      </c>
      <c r="G39" s="32">
        <v>9000</v>
      </c>
      <c r="H39" s="32">
        <v>6145.66</v>
      </c>
      <c r="I39" s="32">
        <v>2854.34</v>
      </c>
      <c r="J39" s="32">
        <v>20000</v>
      </c>
      <c r="K39" s="33"/>
      <c r="L39" s="25">
        <f t="shared" ref="L39:L61" si="2">I39+J39-K39</f>
        <v>22854.34</v>
      </c>
      <c r="M39" s="34" t="s">
        <v>67</v>
      </c>
      <c r="N39" s="20"/>
    </row>
    <row r="40" spans="2:14" s="13" customFormat="1" ht="25.5" x14ac:dyDescent="0.2">
      <c r="B40" s="22">
        <f t="shared" si="1"/>
        <v>34</v>
      </c>
      <c r="C40" s="29">
        <v>413</v>
      </c>
      <c r="D40" s="30" t="s">
        <v>30</v>
      </c>
      <c r="E40" s="31">
        <v>32</v>
      </c>
      <c r="F40" s="31">
        <v>11</v>
      </c>
      <c r="G40" s="32">
        <v>0</v>
      </c>
      <c r="H40" s="32">
        <v>0</v>
      </c>
      <c r="I40" s="32">
        <v>0</v>
      </c>
      <c r="J40" s="32">
        <v>130000</v>
      </c>
      <c r="K40" s="33"/>
      <c r="L40" s="25">
        <f t="shared" si="2"/>
        <v>130000</v>
      </c>
      <c r="M40" s="34" t="s">
        <v>68</v>
      </c>
      <c r="N40" s="20"/>
    </row>
    <row r="41" spans="2:14" s="13" customFormat="1" ht="25.5" x14ac:dyDescent="0.2">
      <c r="B41" s="22">
        <f t="shared" si="1"/>
        <v>35</v>
      </c>
      <c r="C41" s="29">
        <v>415</v>
      </c>
      <c r="D41" s="30" t="s">
        <v>21</v>
      </c>
      <c r="E41" s="31">
        <v>32</v>
      </c>
      <c r="F41" s="31">
        <v>11</v>
      </c>
      <c r="G41" s="32">
        <v>5000</v>
      </c>
      <c r="H41" s="32">
        <v>0</v>
      </c>
      <c r="I41" s="32">
        <v>5000</v>
      </c>
      <c r="J41" s="32">
        <v>8500</v>
      </c>
      <c r="K41" s="33"/>
      <c r="L41" s="25">
        <f t="shared" si="2"/>
        <v>13500</v>
      </c>
      <c r="M41" s="34" t="s">
        <v>69</v>
      </c>
      <c r="N41" s="20"/>
    </row>
    <row r="42" spans="2:14" s="13" customFormat="1" x14ac:dyDescent="0.2">
      <c r="B42" s="22">
        <f t="shared" si="1"/>
        <v>36</v>
      </c>
      <c r="C42" s="29">
        <v>289</v>
      </c>
      <c r="D42" s="30" t="s">
        <v>70</v>
      </c>
      <c r="E42" s="31">
        <v>31</v>
      </c>
      <c r="F42" s="31">
        <v>12</v>
      </c>
      <c r="G42" s="32">
        <v>500</v>
      </c>
      <c r="H42" s="32">
        <v>2031.25</v>
      </c>
      <c r="I42" s="32">
        <v>-1531.25</v>
      </c>
      <c r="J42" s="32">
        <v>2000</v>
      </c>
      <c r="K42" s="33"/>
      <c r="L42" s="25">
        <f t="shared" si="2"/>
        <v>468.75</v>
      </c>
      <c r="M42" s="34" t="s">
        <v>71</v>
      </c>
      <c r="N42" s="20"/>
    </row>
    <row r="43" spans="2:14" s="13" customFormat="1" ht="15" customHeight="1" x14ac:dyDescent="0.2">
      <c r="B43" s="22">
        <f t="shared" si="1"/>
        <v>37</v>
      </c>
      <c r="C43" s="29">
        <v>22</v>
      </c>
      <c r="D43" s="30" t="s">
        <v>72</v>
      </c>
      <c r="E43" s="31">
        <v>31</v>
      </c>
      <c r="F43" s="31">
        <v>2</v>
      </c>
      <c r="G43" s="32">
        <v>1892311</v>
      </c>
      <c r="H43" s="32">
        <v>1514182.8</v>
      </c>
      <c r="I43" s="32">
        <v>378128.2</v>
      </c>
      <c r="J43" s="32"/>
      <c r="K43" s="33">
        <v>40000</v>
      </c>
      <c r="L43" s="25">
        <f t="shared" si="2"/>
        <v>338128.2</v>
      </c>
      <c r="M43" s="53" t="s">
        <v>73</v>
      </c>
      <c r="N43" s="20"/>
    </row>
    <row r="44" spans="2:14" s="13" customFormat="1" ht="15" customHeight="1" x14ac:dyDescent="0.2">
      <c r="B44" s="22">
        <f t="shared" si="1"/>
        <v>38</v>
      </c>
      <c r="C44" s="29">
        <v>158</v>
      </c>
      <c r="D44" s="30" t="s">
        <v>74</v>
      </c>
      <c r="E44" s="31">
        <v>32</v>
      </c>
      <c r="F44" s="31">
        <v>2</v>
      </c>
      <c r="G44" s="32">
        <v>1842000</v>
      </c>
      <c r="H44" s="32">
        <v>1310566.75</v>
      </c>
      <c r="I44" s="32">
        <v>531433.25</v>
      </c>
      <c r="J44" s="32"/>
      <c r="K44" s="33">
        <v>300000</v>
      </c>
      <c r="L44" s="25">
        <f t="shared" si="2"/>
        <v>231433.25</v>
      </c>
      <c r="M44" s="53"/>
      <c r="N44" s="20"/>
    </row>
    <row r="45" spans="2:14" s="13" customFormat="1" ht="25.5" customHeight="1" x14ac:dyDescent="0.2">
      <c r="B45" s="22">
        <f t="shared" si="1"/>
        <v>39</v>
      </c>
      <c r="C45" s="29">
        <v>22</v>
      </c>
      <c r="D45" s="30" t="s">
        <v>72</v>
      </c>
      <c r="E45" s="31">
        <v>31</v>
      </c>
      <c r="F45" s="31">
        <v>3</v>
      </c>
      <c r="G45" s="32">
        <v>3153630</v>
      </c>
      <c r="H45" s="32">
        <v>2502157.2999999998</v>
      </c>
      <c r="I45" s="32">
        <v>651472.69999999995</v>
      </c>
      <c r="J45" s="32"/>
      <c r="K45" s="33">
        <v>100000</v>
      </c>
      <c r="L45" s="25">
        <f t="shared" si="2"/>
        <v>551472.69999999995</v>
      </c>
      <c r="M45" s="53"/>
      <c r="N45" s="20"/>
    </row>
    <row r="46" spans="2:14" s="13" customFormat="1" x14ac:dyDescent="0.2">
      <c r="B46" s="22">
        <f t="shared" si="1"/>
        <v>40</v>
      </c>
      <c r="C46" s="29">
        <v>133</v>
      </c>
      <c r="D46" s="30" t="s">
        <v>75</v>
      </c>
      <c r="E46" s="31">
        <v>31</v>
      </c>
      <c r="F46" s="31">
        <v>3</v>
      </c>
      <c r="G46" s="32">
        <v>120000</v>
      </c>
      <c r="H46" s="32">
        <v>21754.5</v>
      </c>
      <c r="I46" s="32">
        <v>98245.5</v>
      </c>
      <c r="J46" s="32"/>
      <c r="K46" s="33">
        <v>50000</v>
      </c>
      <c r="L46" s="25">
        <f t="shared" si="2"/>
        <v>48245.5</v>
      </c>
      <c r="M46" s="53"/>
      <c r="N46" s="20"/>
    </row>
    <row r="47" spans="2:14" s="13" customFormat="1" x14ac:dyDescent="0.2">
      <c r="B47" s="22">
        <f t="shared" si="1"/>
        <v>41</v>
      </c>
      <c r="C47" s="29">
        <v>195</v>
      </c>
      <c r="D47" s="30" t="s">
        <v>76</v>
      </c>
      <c r="E47" s="31">
        <v>31</v>
      </c>
      <c r="F47" s="31">
        <v>3</v>
      </c>
      <c r="G47" s="32">
        <v>110000</v>
      </c>
      <c r="H47" s="32">
        <v>7685.49</v>
      </c>
      <c r="I47" s="32">
        <v>102314.51</v>
      </c>
      <c r="J47" s="32"/>
      <c r="K47" s="33">
        <v>50000</v>
      </c>
      <c r="L47" s="25">
        <f t="shared" si="2"/>
        <v>52314.509999999995</v>
      </c>
      <c r="M47" s="53"/>
      <c r="N47" s="20"/>
    </row>
    <row r="48" spans="2:14" s="13" customFormat="1" x14ac:dyDescent="0.2">
      <c r="B48" s="22">
        <f t="shared" si="1"/>
        <v>42</v>
      </c>
      <c r="C48" s="29">
        <v>71</v>
      </c>
      <c r="D48" s="30" t="s">
        <v>35</v>
      </c>
      <c r="E48" s="31">
        <v>31</v>
      </c>
      <c r="F48" s="31">
        <v>4</v>
      </c>
      <c r="G48" s="32">
        <v>473720</v>
      </c>
      <c r="H48" s="32">
        <v>14497.08</v>
      </c>
      <c r="I48" s="32">
        <v>459222.92</v>
      </c>
      <c r="J48" s="32"/>
      <c r="K48" s="33">
        <v>50000</v>
      </c>
      <c r="L48" s="25">
        <f t="shared" si="2"/>
        <v>409222.92</v>
      </c>
      <c r="M48" s="53"/>
      <c r="N48" s="20"/>
    </row>
    <row r="49" spans="2:14" s="13" customFormat="1" x14ac:dyDescent="0.2">
      <c r="B49" s="22">
        <f t="shared" si="1"/>
        <v>43</v>
      </c>
      <c r="C49" s="29">
        <v>133</v>
      </c>
      <c r="D49" s="30" t="s">
        <v>75</v>
      </c>
      <c r="E49" s="31">
        <v>31</v>
      </c>
      <c r="F49" s="31">
        <v>4</v>
      </c>
      <c r="G49" s="32">
        <v>293000</v>
      </c>
      <c r="H49" s="32">
        <v>74082.75</v>
      </c>
      <c r="I49" s="32">
        <v>218917.25</v>
      </c>
      <c r="J49" s="32"/>
      <c r="K49" s="33">
        <v>110000</v>
      </c>
      <c r="L49" s="25">
        <f t="shared" si="2"/>
        <v>108917.25</v>
      </c>
      <c r="M49" s="53"/>
      <c r="N49" s="20"/>
    </row>
    <row r="50" spans="2:14" s="13" customFormat="1" ht="30" x14ac:dyDescent="0.2">
      <c r="B50" s="22">
        <f t="shared" si="1"/>
        <v>44</v>
      </c>
      <c r="C50" s="29">
        <v>155</v>
      </c>
      <c r="D50" s="30" t="s">
        <v>77</v>
      </c>
      <c r="E50" s="31">
        <v>31</v>
      </c>
      <c r="F50" s="31">
        <v>4</v>
      </c>
      <c r="G50" s="32">
        <v>280000</v>
      </c>
      <c r="H50" s="32">
        <v>56150.03</v>
      </c>
      <c r="I50" s="32">
        <v>223849.97</v>
      </c>
      <c r="J50" s="32"/>
      <c r="K50" s="33">
        <v>110000</v>
      </c>
      <c r="L50" s="25">
        <f t="shared" si="2"/>
        <v>113849.97</v>
      </c>
      <c r="M50" s="53"/>
      <c r="N50" s="20"/>
    </row>
    <row r="51" spans="2:14" s="13" customFormat="1" ht="30" x14ac:dyDescent="0.2">
      <c r="B51" s="22">
        <f t="shared" si="1"/>
        <v>45</v>
      </c>
      <c r="C51" s="29">
        <v>171</v>
      </c>
      <c r="D51" s="30" t="s">
        <v>78</v>
      </c>
      <c r="E51" s="31">
        <v>31</v>
      </c>
      <c r="F51" s="31">
        <v>4</v>
      </c>
      <c r="G51" s="32">
        <v>288000</v>
      </c>
      <c r="H51" s="32">
        <v>68490.740000000005</v>
      </c>
      <c r="I51" s="32">
        <v>219509.26</v>
      </c>
      <c r="J51" s="32"/>
      <c r="K51" s="33">
        <v>110602</v>
      </c>
      <c r="L51" s="25">
        <f t="shared" si="2"/>
        <v>108907.26000000001</v>
      </c>
      <c r="M51" s="53"/>
      <c r="N51" s="20"/>
    </row>
    <row r="52" spans="2:14" s="13" customFormat="1" x14ac:dyDescent="0.2">
      <c r="B52" s="22">
        <f t="shared" si="1"/>
        <v>46</v>
      </c>
      <c r="C52" s="29">
        <v>22</v>
      </c>
      <c r="D52" s="30" t="s">
        <v>72</v>
      </c>
      <c r="E52" s="31">
        <v>31</v>
      </c>
      <c r="F52" s="31">
        <v>7</v>
      </c>
      <c r="G52" s="32">
        <v>2220176</v>
      </c>
      <c r="H52" s="32">
        <v>1775043.26</v>
      </c>
      <c r="I52" s="32">
        <v>445132.74</v>
      </c>
      <c r="J52" s="32"/>
      <c r="K52" s="33">
        <v>40000</v>
      </c>
      <c r="L52" s="25">
        <f t="shared" si="2"/>
        <v>405132.74</v>
      </c>
      <c r="M52" s="53"/>
      <c r="N52" s="20"/>
    </row>
    <row r="53" spans="2:14" s="13" customFormat="1" x14ac:dyDescent="0.2">
      <c r="B53" s="22">
        <f t="shared" si="1"/>
        <v>47</v>
      </c>
      <c r="C53" s="29">
        <v>413</v>
      </c>
      <c r="D53" s="30" t="s">
        <v>30</v>
      </c>
      <c r="E53" s="31">
        <v>32</v>
      </c>
      <c r="F53" s="31">
        <v>7</v>
      </c>
      <c r="G53" s="32">
        <v>100000</v>
      </c>
      <c r="H53" s="32">
        <v>0</v>
      </c>
      <c r="I53" s="32">
        <v>100000</v>
      </c>
      <c r="J53" s="32"/>
      <c r="K53" s="33">
        <v>100000</v>
      </c>
      <c r="L53" s="25">
        <f t="shared" si="2"/>
        <v>0</v>
      </c>
      <c r="M53" s="53"/>
      <c r="N53" s="20"/>
    </row>
    <row r="54" spans="2:14" s="13" customFormat="1" x14ac:dyDescent="0.2">
      <c r="B54" s="22">
        <f t="shared" si="1"/>
        <v>48</v>
      </c>
      <c r="C54" s="29">
        <v>913</v>
      </c>
      <c r="D54" s="30" t="s">
        <v>79</v>
      </c>
      <c r="E54" s="31">
        <v>32</v>
      </c>
      <c r="F54" s="31">
        <v>7</v>
      </c>
      <c r="G54" s="32">
        <v>7993500</v>
      </c>
      <c r="H54" s="32">
        <v>5766804.2199999997</v>
      </c>
      <c r="I54" s="32">
        <v>2226695.7799999998</v>
      </c>
      <c r="J54" s="32"/>
      <c r="K54" s="33">
        <v>140000</v>
      </c>
      <c r="L54" s="25">
        <f t="shared" si="2"/>
        <v>2086695.7799999998</v>
      </c>
      <c r="M54" s="53"/>
      <c r="N54" s="20"/>
    </row>
    <row r="55" spans="2:14" s="13" customFormat="1" x14ac:dyDescent="0.2">
      <c r="B55" s="22">
        <f t="shared" si="1"/>
        <v>49</v>
      </c>
      <c r="C55" s="29">
        <v>11</v>
      </c>
      <c r="D55" s="30" t="s">
        <v>15</v>
      </c>
      <c r="E55" s="31">
        <v>31</v>
      </c>
      <c r="F55" s="31">
        <v>8</v>
      </c>
      <c r="G55" s="32">
        <v>971068</v>
      </c>
      <c r="H55" s="32">
        <v>665673.6</v>
      </c>
      <c r="I55" s="32">
        <v>305394.40000000002</v>
      </c>
      <c r="J55" s="32"/>
      <c r="K55" s="33">
        <v>200000</v>
      </c>
      <c r="L55" s="25">
        <f t="shared" si="2"/>
        <v>105394.40000000002</v>
      </c>
      <c r="M55" s="53"/>
      <c r="N55" s="20"/>
    </row>
    <row r="56" spans="2:14" s="13" customFormat="1" x14ac:dyDescent="0.2">
      <c r="B56" s="22">
        <f t="shared" si="1"/>
        <v>50</v>
      </c>
      <c r="C56" s="29">
        <v>22</v>
      </c>
      <c r="D56" s="30" t="s">
        <v>72</v>
      </c>
      <c r="E56" s="31">
        <v>31</v>
      </c>
      <c r="F56" s="31">
        <v>8</v>
      </c>
      <c r="G56" s="32">
        <v>2451096</v>
      </c>
      <c r="H56" s="32">
        <v>1732542.18</v>
      </c>
      <c r="I56" s="32">
        <v>718553.82</v>
      </c>
      <c r="J56" s="32"/>
      <c r="K56" s="33">
        <v>400000</v>
      </c>
      <c r="L56" s="25">
        <f t="shared" si="2"/>
        <v>318553.81999999995</v>
      </c>
      <c r="M56" s="53"/>
      <c r="N56" s="20"/>
    </row>
    <row r="57" spans="2:14" s="13" customFormat="1" x14ac:dyDescent="0.2">
      <c r="B57" s="22">
        <f t="shared" si="1"/>
        <v>51</v>
      </c>
      <c r="C57" s="29">
        <v>51</v>
      </c>
      <c r="D57" s="30" t="s">
        <v>33</v>
      </c>
      <c r="E57" s="31">
        <v>31</v>
      </c>
      <c r="F57" s="31">
        <v>8</v>
      </c>
      <c r="G57" s="32">
        <v>427338</v>
      </c>
      <c r="H57" s="32">
        <v>257107.29</v>
      </c>
      <c r="I57" s="32">
        <v>170230.71</v>
      </c>
      <c r="J57" s="32"/>
      <c r="K57" s="33">
        <v>100000</v>
      </c>
      <c r="L57" s="25">
        <f t="shared" si="2"/>
        <v>70230.709999999992</v>
      </c>
      <c r="M57" s="53"/>
      <c r="N57" s="20"/>
    </row>
    <row r="58" spans="2:14" s="13" customFormat="1" x14ac:dyDescent="0.2">
      <c r="B58" s="22">
        <f t="shared" si="1"/>
        <v>52</v>
      </c>
      <c r="C58" s="29">
        <v>71</v>
      </c>
      <c r="D58" s="30" t="s">
        <v>35</v>
      </c>
      <c r="E58" s="31">
        <v>31</v>
      </c>
      <c r="F58" s="31">
        <v>8</v>
      </c>
      <c r="G58" s="32">
        <v>303926</v>
      </c>
      <c r="H58" s="32">
        <v>33412.5</v>
      </c>
      <c r="I58" s="32">
        <v>270513.5</v>
      </c>
      <c r="J58" s="32"/>
      <c r="K58" s="33">
        <v>30000</v>
      </c>
      <c r="L58" s="25">
        <f t="shared" si="2"/>
        <v>240513.5</v>
      </c>
      <c r="M58" s="53"/>
      <c r="N58" s="20"/>
    </row>
    <row r="59" spans="2:14" s="13" customFormat="1" x14ac:dyDescent="0.2">
      <c r="B59" s="22">
        <f t="shared" si="1"/>
        <v>53</v>
      </c>
      <c r="C59" s="29">
        <v>185</v>
      </c>
      <c r="D59" s="30" t="s">
        <v>80</v>
      </c>
      <c r="E59" s="31">
        <v>31</v>
      </c>
      <c r="F59" s="31">
        <v>8</v>
      </c>
      <c r="G59" s="32">
        <v>114000</v>
      </c>
      <c r="H59" s="32">
        <v>4270.3599999999997</v>
      </c>
      <c r="I59" s="32">
        <v>109729.64</v>
      </c>
      <c r="J59" s="32"/>
      <c r="K59" s="33">
        <v>50000</v>
      </c>
      <c r="L59" s="25">
        <f t="shared" si="2"/>
        <v>59729.64</v>
      </c>
      <c r="M59" s="53"/>
      <c r="N59" s="20"/>
    </row>
    <row r="60" spans="2:14" s="13" customFormat="1" ht="30" x14ac:dyDescent="0.2">
      <c r="B60" s="22">
        <f t="shared" si="1"/>
        <v>54</v>
      </c>
      <c r="C60" s="29">
        <v>184</v>
      </c>
      <c r="D60" s="30" t="s">
        <v>81</v>
      </c>
      <c r="E60" s="31">
        <v>31</v>
      </c>
      <c r="F60" s="31">
        <v>9</v>
      </c>
      <c r="G60" s="32">
        <v>125000</v>
      </c>
      <c r="H60" s="32">
        <v>23660.71</v>
      </c>
      <c r="I60" s="32">
        <v>101339.29</v>
      </c>
      <c r="J60" s="32"/>
      <c r="K60" s="33">
        <v>50000</v>
      </c>
      <c r="L60" s="25">
        <f t="shared" si="2"/>
        <v>51339.289999999994</v>
      </c>
      <c r="M60" s="53"/>
      <c r="N60" s="20"/>
    </row>
    <row r="61" spans="2:14" s="13" customFormat="1" x14ac:dyDescent="0.2">
      <c r="B61" s="22">
        <f t="shared" si="1"/>
        <v>55</v>
      </c>
      <c r="C61" s="29">
        <v>121</v>
      </c>
      <c r="D61" s="30" t="s">
        <v>82</v>
      </c>
      <c r="E61" s="31">
        <v>31</v>
      </c>
      <c r="F61" s="31">
        <v>12</v>
      </c>
      <c r="G61" s="32">
        <v>508000</v>
      </c>
      <c r="H61" s="32">
        <v>137430.66</v>
      </c>
      <c r="I61" s="32">
        <v>370569.34</v>
      </c>
      <c r="J61" s="32"/>
      <c r="K61" s="33">
        <v>200000</v>
      </c>
      <c r="L61" s="25">
        <f t="shared" si="2"/>
        <v>170569.34000000003</v>
      </c>
      <c r="M61" s="53"/>
      <c r="N61" s="20"/>
    </row>
    <row r="62" spans="2:14" ht="15.75" customHeight="1" thickBot="1" x14ac:dyDescent="0.3">
      <c r="B62" s="38"/>
      <c r="C62" s="39"/>
      <c r="D62" s="40" t="s">
        <v>83</v>
      </c>
      <c r="E62" s="39"/>
      <c r="F62" s="39"/>
      <c r="G62" s="41"/>
      <c r="H62" s="42"/>
      <c r="I62" s="43"/>
      <c r="J62" s="44">
        <f>ROUND(SUM(J7:J61),2)</f>
        <v>2230602</v>
      </c>
      <c r="K62" s="44">
        <f>ROUND(SUM(K7:K61),2)</f>
        <v>2230602</v>
      </c>
      <c r="L62" s="45" t="s">
        <v>84</v>
      </c>
      <c r="M62" s="46"/>
    </row>
    <row r="63" spans="2:14" x14ac:dyDescent="0.25">
      <c r="J63" s="47"/>
      <c r="K63" s="48"/>
    </row>
    <row r="66" spans="10:11" x14ac:dyDescent="0.25">
      <c r="J66" s="49"/>
      <c r="K66" s="49"/>
    </row>
    <row r="68" spans="10:11" x14ac:dyDescent="0.25">
      <c r="J68" s="49"/>
    </row>
  </sheetData>
  <mergeCells count="4">
    <mergeCell ref="B2:M2"/>
    <mergeCell ref="B3:M3"/>
    <mergeCell ref="J5:K5"/>
    <mergeCell ref="M43:M61"/>
  </mergeCells>
  <pageMargins left="0" right="0" top="0.15748031496062992" bottom="0.15748031496062992" header="0.31496062992125984" footer="0.31496062992125984"/>
  <pageSetup paperSize="9" scale="5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CNEE-5-2020</vt:lpstr>
      <vt:lpstr>'TRANS CNEE-5-2020'!Área_de_impresión</vt:lpstr>
      <vt:lpstr>'TRANS CNEE-5-2020'!Títulos_a_imprimir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2020-11-17T23:56:46Z</dcterms:created>
  <dcterms:modified xsi:type="dcterms:W3CDTF">2020-11-26T20:22:02Z</dcterms:modified>
</cp:coreProperties>
</file>