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/>
  </bookViews>
  <sheets>
    <sheet name="TRANS CNEE-6-2020" sheetId="1" r:id="rId1"/>
  </sheets>
  <externalReferences>
    <externalReference r:id="rId2"/>
  </externalReferences>
  <definedNames>
    <definedName name="_xlnm._FilterDatabase" localSheetId="0" hidden="1">'TRANS CNEE-6-2020'!$B$6:$M$47</definedName>
    <definedName name="_xlnm.Print_Area" localSheetId="0">'TRANS CNEE-6-2020'!$B$1:$M$46</definedName>
    <definedName name="CF">'[1]MAY JUL 2011 APLICACION TS'!$F$8</definedName>
    <definedName name="TC" localSheetId="0">#REF!</definedName>
    <definedName name="TC">#REF!</definedName>
    <definedName name="_xlnm.Print_Titles" localSheetId="0">'TRANS CNEE-6-2020'!$1:$6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50" i="1" l="1"/>
  <c r="J50" i="1"/>
  <c r="J52" i="1" s="1"/>
  <c r="K46" i="1"/>
  <c r="J46" i="1"/>
  <c r="L45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L7" i="1"/>
  <c r="K47" i="1" l="1"/>
</calcChain>
</file>

<file path=xl/sharedStrings.xml><?xml version="1.0" encoding="utf-8"?>
<sst xmlns="http://schemas.openxmlformats.org/spreadsheetml/2006/main" count="76" uniqueCount="62">
  <si>
    <t>TRANSFERENCIA PRESUPUESTARIA CNEE-6-2020</t>
  </si>
  <si>
    <t xml:space="preserve">RECLASIFICACIÓN PRESUPUESTARIA </t>
  </si>
  <si>
    <t>Transferencia Solicitada</t>
  </si>
  <si>
    <t>Número</t>
  </si>
  <si>
    <t>Renglón</t>
  </si>
  <si>
    <t>Descripción</t>
  </si>
  <si>
    <t>Fuente de Financiamiento</t>
  </si>
  <si>
    <t>Actividad</t>
  </si>
  <si>
    <t>Aprobado</t>
  </si>
  <si>
    <t>Ejecutado</t>
  </si>
  <si>
    <t>Disponible</t>
  </si>
  <si>
    <t>Crédito</t>
  </si>
  <si>
    <t>Débito</t>
  </si>
  <si>
    <t>Nueva Disponibilidad</t>
  </si>
  <si>
    <t>JUSTIFICACIÓN | SE REQUIERE DISPONIBILIDAD PRESUPUESTARIA PARA:</t>
  </si>
  <si>
    <t>OTROS PRODUCTOS METÁLICOS</t>
  </si>
  <si>
    <t>Adquisición de chapa de puerta de oficina que ocupa el Directorio de la CNEE</t>
  </si>
  <si>
    <t>BONIFICACIÓN ANUAL (BONO 14)</t>
  </si>
  <si>
    <t>Liquidación laboral (bono 14) de contrato número 73-CPF-2019  de la señora Marissa Saraí Delgado Solares, como asistente administrativa</t>
  </si>
  <si>
    <t>BONO VACACIONAL</t>
  </si>
  <si>
    <t>Liquidación laboral (bono vacacional) de contrato número 73-CPF-2019  de la señora Marissa Saraí Delgado Solares, como asistente administrativa</t>
  </si>
  <si>
    <t>INDEMNIZACIONES AL PERSONAL</t>
  </si>
  <si>
    <t>Liquidación laboral (indemnización a personal) de contrato número 73-CPF-2019  de la señora Marissa Saraí Delgado Solares, como asistente administrativa</t>
  </si>
  <si>
    <t>VACACIONES PAGADAS POR RETIRO</t>
  </si>
  <si>
    <t>Liquidación laboral (vacaciones pagadas por retiro) de contrato número 73-CPF-2019  de la señora Marissa Saraí Delgado Solares, como asistente administrativa</t>
  </si>
  <si>
    <t>Liquidación laboral (bono 14) de contrato número 75-CPF-2019  del Ingeniero Marvin Barreto Villeda, como Jefe del Departamento de Ajustes Tarifarios</t>
  </si>
  <si>
    <t>Liquidación laboral (bono vacacional) de contrato número 75-CPF-2019  del Ingeniero Marvin Barreto Villeda, como Jefe del Departamento de Ajustes Tarifarios</t>
  </si>
  <si>
    <t>Liquidación laboral (vacaciones pagadas por retiro) de contrato número 75-CPF-2019  del Ingeniero Marvin Barreto Villeda, como Jefe del Departamento de Ajustes Tarifarios</t>
  </si>
  <si>
    <t>Liquidación laboral (bono 14) del Ingeniero Oscar Enrique Arriaga López, como Jefe del Departamento de Normas y Seguridad de Presas</t>
  </si>
  <si>
    <t>Liquidación laboral (indemnización) del Ingeniero Oscar Enrique Arriaga López, como Jefe del Departamento de Normas y Seguridad de Presas</t>
  </si>
  <si>
    <t>Liquidación laboral (vacaciones pagadas por retiro) del Ingeniero Oscar Enrique Arriaga López, como Jefe del Departamento de Normas y Seguridad de Presas</t>
  </si>
  <si>
    <t>OTROS SERVICIOS</t>
  </si>
  <si>
    <t>Servicio de instalaciones eléctricas y puntos de red derivado de la adaptación de estaciones de trabajo en la Gerencia Jurídica</t>
  </si>
  <si>
    <t>Adaptación de las estaciones de trabajo en la Gerencia Jurídica</t>
  </si>
  <si>
    <t>CORREOS Y TELÉGRAFOS</t>
  </si>
  <si>
    <t>Distribución del gasto para la Gerencia Administrativa por servicio de traslado de documentación a distribuidoras de energía eléctrica y otros, al interior de la República de Guatemala</t>
  </si>
  <si>
    <t>ARTÍCULOS DE CUERO</t>
  </si>
  <si>
    <t>Adquisición de maletines y carpetas para personal de la CNEE</t>
  </si>
  <si>
    <t>TRANSPORTE DE PERSONAS</t>
  </si>
  <si>
    <t>Servicio de transporte para la Unidad de Auditoría Interna</t>
  </si>
  <si>
    <t>MANTENIMIENTO Y REPARACIÓN DE MEDIOS DE TRANSPORTE</t>
  </si>
  <si>
    <t>Distribución del gasto para la Secretaría General por servicio de motocicletas a cargo de notificadores</t>
  </si>
  <si>
    <t>Servicios de apoyo de mensajería a cargo de Carlos Soyos en la Secretaría General</t>
  </si>
  <si>
    <t>ACCESORIOS Y REPUESTOS EN GENERAL</t>
  </si>
  <si>
    <t>Distribución del gasto para la Secretaría General por materiales y repuestos en reparación de motocicletas a cargo de notificadores</t>
  </si>
  <si>
    <t>PERSONAL POR CONTRATO</t>
  </si>
  <si>
    <t>Los valores que se debitan en estos renglones presupuestarios, se estiman que no se ejecutarán durante el presente ejercicio fiscal</t>
  </si>
  <si>
    <t>OTROS ESTUDIOS Y/O SERVICIOS</t>
  </si>
  <si>
    <t>ARRENDAMIENTO DE MEDIOS DE TRANSPORTE</t>
  </si>
  <si>
    <t>IMPUESTOS, DERECHOS Y TASAS</t>
  </si>
  <si>
    <t>SERVICIOS DE ATENCIÓN Y PROTOCOLO</t>
  </si>
  <si>
    <t>APORTE PATRONAL AL IGSS</t>
  </si>
  <si>
    <t>VIÁTICOS EN EL INTERIOR</t>
  </si>
  <si>
    <t>MANTENIMIENTO Y REPARACIÓN DE EDIFICIOS</t>
  </si>
  <si>
    <t>SERVICIOS JURÍDICOS</t>
  </si>
  <si>
    <t>SERVICIOS DE CAPACITACIÓN</t>
  </si>
  <si>
    <t>SENTENCIAS JUDICIALES</t>
  </si>
  <si>
    <t>IMPRESIÓN, ENCUADERNACIÓN Y REPRODUCCIÓN</t>
  </si>
  <si>
    <t>DIVULGACIÓN E INFORMACIÓN</t>
  </si>
  <si>
    <t>TOTAL</t>
  </si>
  <si>
    <t xml:space="preserve"> </t>
  </si>
  <si>
    <t>MANTENIMIENTO Y REPARACIÓN DE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</si>
</sst>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5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 applyBorder="1"/>
    <xf numFmtId="0" fontId="1" fillId="0" borderId="3" xfId="1" applyBorder="1"/>
    <xf numFmtId="0" fontId="3" fillId="0" borderId="4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Fill="1" applyAlignment="1">
      <alignment vertical="center"/>
    </xf>
    <xf numFmtId="0" fontId="1" fillId="0" borderId="9" xfId="1" applyFill="1" applyBorder="1" applyAlignment="1">
      <alignment horizontal="center" vertical="center"/>
    </xf>
    <xf numFmtId="1" fontId="1" fillId="0" borderId="9" xfId="1" applyNumberFormat="1" applyFill="1" applyBorder="1" applyAlignment="1">
      <alignment horizontal="center" vertical="center"/>
    </xf>
    <xf numFmtId="0" fontId="1" fillId="0" borderId="9" xfId="1" applyFill="1" applyBorder="1" applyAlignment="1">
      <alignment vertical="center" wrapText="1"/>
    </xf>
    <xf numFmtId="165" fontId="1" fillId="0" borderId="9" xfId="2" applyNumberFormat="1" applyFont="1" applyFill="1" applyBorder="1" applyAlignment="1">
      <alignment vertical="center"/>
    </xf>
    <xf numFmtId="166" fontId="1" fillId="0" borderId="9" xfId="1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justify" vertical="top" wrapText="1"/>
    </xf>
    <xf numFmtId="0" fontId="1" fillId="0" borderId="0" xfId="1" applyFont="1" applyFill="1" applyAlignment="1">
      <alignment vertical="top" wrapText="1"/>
    </xf>
    <xf numFmtId="4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ill="1"/>
    <xf numFmtId="0" fontId="1" fillId="0" borderId="10" xfId="1" applyFill="1" applyBorder="1" applyAlignment="1">
      <alignment horizontal="center" vertical="center"/>
    </xf>
    <xf numFmtId="1" fontId="1" fillId="0" borderId="10" xfId="1" applyNumberFormat="1" applyFill="1" applyBorder="1" applyAlignment="1">
      <alignment horizontal="center" vertical="center"/>
    </xf>
    <xf numFmtId="0" fontId="1" fillId="0" borderId="10" xfId="1" applyFill="1" applyBorder="1" applyAlignment="1">
      <alignment vertical="center" wrapText="1"/>
    </xf>
    <xf numFmtId="165" fontId="1" fillId="0" borderId="10" xfId="2" applyNumberFormat="1" applyFont="1" applyFill="1" applyBorder="1" applyAlignment="1">
      <alignment vertical="center"/>
    </xf>
    <xf numFmtId="166" fontId="1" fillId="0" borderId="10" xfId="1" applyNumberForma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justify" vertical="top" wrapText="1"/>
    </xf>
    <xf numFmtId="0" fontId="1" fillId="0" borderId="0" xfId="1" applyFill="1" applyAlignment="1">
      <alignment horizontal="center" vertical="center"/>
    </xf>
    <xf numFmtId="1" fontId="1" fillId="0" borderId="11" xfId="1" applyNumberFormat="1" applyFill="1" applyBorder="1" applyAlignment="1">
      <alignment horizontal="center" vertical="center"/>
    </xf>
    <xf numFmtId="0" fontId="1" fillId="0" borderId="11" xfId="1" applyFill="1" applyBorder="1" applyAlignment="1">
      <alignment vertical="center" wrapText="1"/>
    </xf>
    <xf numFmtId="0" fontId="1" fillId="0" borderId="11" xfId="1" applyFill="1" applyBorder="1" applyAlignment="1">
      <alignment horizontal="center" vertical="center"/>
    </xf>
    <xf numFmtId="165" fontId="1" fillId="0" borderId="11" xfId="2" applyNumberFormat="1" applyFont="1" applyFill="1" applyBorder="1" applyAlignment="1">
      <alignment vertical="center"/>
    </xf>
    <xf numFmtId="166" fontId="1" fillId="0" borderId="11" xfId="1" applyNumberForma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justify" vertical="top" wrapText="1"/>
    </xf>
    <xf numFmtId="0" fontId="4" fillId="0" borderId="12" xfId="3" applyFont="1" applyFill="1" applyBorder="1" applyAlignment="1">
      <alignment horizontal="justify" vertical="top" wrapText="1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3" fillId="0" borderId="14" xfId="1" applyFont="1" applyFill="1" applyBorder="1" applyAlignment="1">
      <alignment horizontal="left" wrapText="1"/>
    </xf>
    <xf numFmtId="166" fontId="1" fillId="0" borderId="14" xfId="1" applyNumberFormat="1" applyFill="1" applyBorder="1"/>
    <xf numFmtId="166" fontId="1" fillId="0" borderId="14" xfId="1" applyNumberFormat="1" applyFill="1" applyBorder="1" applyAlignment="1">
      <alignment horizontal="center"/>
    </xf>
    <xf numFmtId="166" fontId="1" fillId="0" borderId="15" xfId="1" applyNumberFormat="1" applyFill="1" applyBorder="1"/>
    <xf numFmtId="166" fontId="3" fillId="0" borderId="16" xfId="1" applyNumberFormat="1" applyFont="1" applyFill="1" applyBorder="1"/>
    <xf numFmtId="166" fontId="1" fillId="0" borderId="16" xfId="1" applyNumberFormat="1" applyFill="1" applyBorder="1" applyAlignment="1">
      <alignment vertical="center"/>
    </xf>
    <xf numFmtId="0" fontId="3" fillId="0" borderId="17" xfId="1" applyFont="1" applyBorder="1" applyAlignment="1">
      <alignment vertical="center" wrapText="1"/>
    </xf>
    <xf numFmtId="166" fontId="1" fillId="0" borderId="0" xfId="1" applyNumberFormat="1"/>
    <xf numFmtId="43" fontId="1" fillId="0" borderId="0" xfId="1" applyNumberFormat="1"/>
    <xf numFmtId="44" fontId="1" fillId="0" borderId="0" xfId="1" applyNumberFormat="1"/>
    <xf numFmtId="4" fontId="3" fillId="0" borderId="0" xfId="1" applyNumberFormat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12" xfId="3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166" fontId="1" fillId="0" borderId="0" xfId="1" applyNumberFormat="1" applyFill="1"/>
  </cellXfs>
  <cellStyles count="4">
    <cellStyle name="Millares 2 2" xfId="2"/>
    <cellStyle name="Normal" xfId="0" builtinId="0"/>
    <cellStyle name="Normal 10 2" xfId="1"/>
    <cellStyle name="Normal 1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Z52"/>
  <sheetViews>
    <sheetView showGridLines="0" tabSelected="1" zoomScale="85" zoomScaleNormal="85" zoomScaleSheetLayoutView="85" workbookViewId="0">
      <pane xSplit="4" ySplit="6" topLeftCell="H7" activePane="bottomRight" state="frozen"/>
      <selection activeCell="BE23" sqref="BE23"/>
      <selection pane="topRight" activeCell="BE23" sqref="BE23"/>
      <selection pane="bottomLeft" activeCell="BE23" sqref="BE23"/>
      <selection pane="bottomRight" activeCell="N21" sqref="N21"/>
    </sheetView>
  </sheetViews>
  <sheetFormatPr baseColWidth="10" defaultRowHeight="15" outlineLevelCol="1" x14ac:dyDescent="0.25"/>
  <cols>
    <col min="1" max="1" width="3" style="1" customWidth="1"/>
    <col min="2" max="2" width="7.5" style="2" customWidth="1"/>
    <col min="3" max="3" width="7.5" style="1" bestFit="1" customWidth="1"/>
    <col min="4" max="4" width="34.125" style="3" customWidth="1"/>
    <col min="5" max="5" width="13.125" style="1" customWidth="1" outlineLevel="1"/>
    <col min="6" max="6" width="10.5" style="1" customWidth="1"/>
    <col min="7" max="9" width="14.625" style="1" customWidth="1"/>
    <col min="10" max="11" width="16.5" style="1" bestFit="1" customWidth="1"/>
    <col min="12" max="12" width="15.125" style="1" customWidth="1"/>
    <col min="13" max="13" width="56.25" style="3" customWidth="1"/>
    <col min="14" max="14" width="57.125" style="1" customWidth="1"/>
    <col min="15" max="15" width="10.5" style="24" bestFit="1" customWidth="1"/>
    <col min="16" max="17" width="11" style="1"/>
    <col min="18" max="18" width="11.25" style="1" customWidth="1"/>
    <col min="19" max="257" width="11" style="1"/>
    <col min="258" max="258" width="7.5" style="1" customWidth="1"/>
    <col min="259" max="259" width="7.5" style="1" bestFit="1" customWidth="1"/>
    <col min="260" max="260" width="34.125" style="1" customWidth="1"/>
    <col min="261" max="261" width="13.125" style="1" customWidth="1"/>
    <col min="262" max="262" width="8.125" style="1" bestFit="1" customWidth="1"/>
    <col min="263" max="268" width="14.625" style="1" customWidth="1"/>
    <col min="269" max="269" width="56.25" style="1" customWidth="1"/>
    <col min="270" max="270" width="12.75" style="1" bestFit="1" customWidth="1"/>
    <col min="271" max="271" width="10.5" style="1" bestFit="1" customWidth="1"/>
    <col min="272" max="273" width="11" style="1"/>
    <col min="274" max="274" width="11.25" style="1" customWidth="1"/>
    <col min="275" max="513" width="11" style="1"/>
    <col min="514" max="514" width="7.5" style="1" customWidth="1"/>
    <col min="515" max="515" width="7.5" style="1" bestFit="1" customWidth="1"/>
    <col min="516" max="516" width="34.125" style="1" customWidth="1"/>
    <col min="517" max="517" width="13.125" style="1" customWidth="1"/>
    <col min="518" max="518" width="8.125" style="1" bestFit="1" customWidth="1"/>
    <col min="519" max="524" width="14.625" style="1" customWidth="1"/>
    <col min="525" max="525" width="56.25" style="1" customWidth="1"/>
    <col min="526" max="526" width="12.75" style="1" bestFit="1" customWidth="1"/>
    <col min="527" max="527" width="10.5" style="1" bestFit="1" customWidth="1"/>
    <col min="528" max="529" width="11" style="1"/>
    <col min="530" max="530" width="11.25" style="1" customWidth="1"/>
    <col min="531" max="769" width="11" style="1"/>
    <col min="770" max="770" width="7.5" style="1" customWidth="1"/>
    <col min="771" max="771" width="7.5" style="1" bestFit="1" customWidth="1"/>
    <col min="772" max="772" width="34.125" style="1" customWidth="1"/>
    <col min="773" max="773" width="13.125" style="1" customWidth="1"/>
    <col min="774" max="774" width="8.125" style="1" bestFit="1" customWidth="1"/>
    <col min="775" max="780" width="14.625" style="1" customWidth="1"/>
    <col min="781" max="781" width="56.25" style="1" customWidth="1"/>
    <col min="782" max="782" width="12.75" style="1" bestFit="1" customWidth="1"/>
    <col min="783" max="783" width="10.5" style="1" bestFit="1" customWidth="1"/>
    <col min="784" max="785" width="11" style="1"/>
    <col min="786" max="786" width="11.25" style="1" customWidth="1"/>
    <col min="787" max="1025" width="11" style="1"/>
    <col min="1026" max="1026" width="7.5" style="1" customWidth="1"/>
    <col min="1027" max="1027" width="7.5" style="1" bestFit="1" customWidth="1"/>
    <col min="1028" max="1028" width="34.125" style="1" customWidth="1"/>
    <col min="1029" max="1029" width="13.125" style="1" customWidth="1"/>
    <col min="1030" max="1030" width="8.125" style="1" bestFit="1" customWidth="1"/>
    <col min="1031" max="1036" width="14.625" style="1" customWidth="1"/>
    <col min="1037" max="1037" width="56.25" style="1" customWidth="1"/>
    <col min="1038" max="1038" width="12.75" style="1" bestFit="1" customWidth="1"/>
    <col min="1039" max="1039" width="10.5" style="1" bestFit="1" customWidth="1"/>
    <col min="1040" max="1041" width="11" style="1"/>
    <col min="1042" max="1042" width="11.25" style="1" customWidth="1"/>
    <col min="1043" max="1281" width="11" style="1"/>
    <col min="1282" max="1282" width="7.5" style="1" customWidth="1"/>
    <col min="1283" max="1283" width="7.5" style="1" bestFit="1" customWidth="1"/>
    <col min="1284" max="1284" width="34.125" style="1" customWidth="1"/>
    <col min="1285" max="1285" width="13.125" style="1" customWidth="1"/>
    <col min="1286" max="1286" width="8.125" style="1" bestFit="1" customWidth="1"/>
    <col min="1287" max="1292" width="14.625" style="1" customWidth="1"/>
    <col min="1293" max="1293" width="56.25" style="1" customWidth="1"/>
    <col min="1294" max="1294" width="12.75" style="1" bestFit="1" customWidth="1"/>
    <col min="1295" max="1295" width="10.5" style="1" bestFit="1" customWidth="1"/>
    <col min="1296" max="1297" width="11" style="1"/>
    <col min="1298" max="1298" width="11.25" style="1" customWidth="1"/>
    <col min="1299" max="1537" width="11" style="1"/>
    <col min="1538" max="1538" width="7.5" style="1" customWidth="1"/>
    <col min="1539" max="1539" width="7.5" style="1" bestFit="1" customWidth="1"/>
    <col min="1540" max="1540" width="34.125" style="1" customWidth="1"/>
    <col min="1541" max="1541" width="13.125" style="1" customWidth="1"/>
    <col min="1542" max="1542" width="8.125" style="1" bestFit="1" customWidth="1"/>
    <col min="1543" max="1548" width="14.625" style="1" customWidth="1"/>
    <col min="1549" max="1549" width="56.25" style="1" customWidth="1"/>
    <col min="1550" max="1550" width="12.75" style="1" bestFit="1" customWidth="1"/>
    <col min="1551" max="1551" width="10.5" style="1" bestFit="1" customWidth="1"/>
    <col min="1552" max="1553" width="11" style="1"/>
    <col min="1554" max="1554" width="11.25" style="1" customWidth="1"/>
    <col min="1555" max="1793" width="11" style="1"/>
    <col min="1794" max="1794" width="7.5" style="1" customWidth="1"/>
    <col min="1795" max="1795" width="7.5" style="1" bestFit="1" customWidth="1"/>
    <col min="1796" max="1796" width="34.125" style="1" customWidth="1"/>
    <col min="1797" max="1797" width="13.125" style="1" customWidth="1"/>
    <col min="1798" max="1798" width="8.125" style="1" bestFit="1" customWidth="1"/>
    <col min="1799" max="1804" width="14.625" style="1" customWidth="1"/>
    <col min="1805" max="1805" width="56.25" style="1" customWidth="1"/>
    <col min="1806" max="1806" width="12.75" style="1" bestFit="1" customWidth="1"/>
    <col min="1807" max="1807" width="10.5" style="1" bestFit="1" customWidth="1"/>
    <col min="1808" max="1809" width="11" style="1"/>
    <col min="1810" max="1810" width="11.25" style="1" customWidth="1"/>
    <col min="1811" max="2049" width="11" style="1"/>
    <col min="2050" max="2050" width="7.5" style="1" customWidth="1"/>
    <col min="2051" max="2051" width="7.5" style="1" bestFit="1" customWidth="1"/>
    <col min="2052" max="2052" width="34.125" style="1" customWidth="1"/>
    <col min="2053" max="2053" width="13.125" style="1" customWidth="1"/>
    <col min="2054" max="2054" width="8.125" style="1" bestFit="1" customWidth="1"/>
    <col min="2055" max="2060" width="14.625" style="1" customWidth="1"/>
    <col min="2061" max="2061" width="56.25" style="1" customWidth="1"/>
    <col min="2062" max="2062" width="12.75" style="1" bestFit="1" customWidth="1"/>
    <col min="2063" max="2063" width="10.5" style="1" bestFit="1" customWidth="1"/>
    <col min="2064" max="2065" width="11" style="1"/>
    <col min="2066" max="2066" width="11.25" style="1" customWidth="1"/>
    <col min="2067" max="2305" width="11" style="1"/>
    <col min="2306" max="2306" width="7.5" style="1" customWidth="1"/>
    <col min="2307" max="2307" width="7.5" style="1" bestFit="1" customWidth="1"/>
    <col min="2308" max="2308" width="34.125" style="1" customWidth="1"/>
    <col min="2309" max="2309" width="13.125" style="1" customWidth="1"/>
    <col min="2310" max="2310" width="8.125" style="1" bestFit="1" customWidth="1"/>
    <col min="2311" max="2316" width="14.625" style="1" customWidth="1"/>
    <col min="2317" max="2317" width="56.25" style="1" customWidth="1"/>
    <col min="2318" max="2318" width="12.75" style="1" bestFit="1" customWidth="1"/>
    <col min="2319" max="2319" width="10.5" style="1" bestFit="1" customWidth="1"/>
    <col min="2320" max="2321" width="11" style="1"/>
    <col min="2322" max="2322" width="11.25" style="1" customWidth="1"/>
    <col min="2323" max="2561" width="11" style="1"/>
    <col min="2562" max="2562" width="7.5" style="1" customWidth="1"/>
    <col min="2563" max="2563" width="7.5" style="1" bestFit="1" customWidth="1"/>
    <col min="2564" max="2564" width="34.125" style="1" customWidth="1"/>
    <col min="2565" max="2565" width="13.125" style="1" customWidth="1"/>
    <col min="2566" max="2566" width="8.125" style="1" bestFit="1" customWidth="1"/>
    <col min="2567" max="2572" width="14.625" style="1" customWidth="1"/>
    <col min="2573" max="2573" width="56.25" style="1" customWidth="1"/>
    <col min="2574" max="2574" width="12.75" style="1" bestFit="1" customWidth="1"/>
    <col min="2575" max="2575" width="10.5" style="1" bestFit="1" customWidth="1"/>
    <col min="2576" max="2577" width="11" style="1"/>
    <col min="2578" max="2578" width="11.25" style="1" customWidth="1"/>
    <col min="2579" max="2817" width="11" style="1"/>
    <col min="2818" max="2818" width="7.5" style="1" customWidth="1"/>
    <col min="2819" max="2819" width="7.5" style="1" bestFit="1" customWidth="1"/>
    <col min="2820" max="2820" width="34.125" style="1" customWidth="1"/>
    <col min="2821" max="2821" width="13.125" style="1" customWidth="1"/>
    <col min="2822" max="2822" width="8.125" style="1" bestFit="1" customWidth="1"/>
    <col min="2823" max="2828" width="14.625" style="1" customWidth="1"/>
    <col min="2829" max="2829" width="56.25" style="1" customWidth="1"/>
    <col min="2830" max="2830" width="12.75" style="1" bestFit="1" customWidth="1"/>
    <col min="2831" max="2831" width="10.5" style="1" bestFit="1" customWidth="1"/>
    <col min="2832" max="2833" width="11" style="1"/>
    <col min="2834" max="2834" width="11.25" style="1" customWidth="1"/>
    <col min="2835" max="3073" width="11" style="1"/>
    <col min="3074" max="3074" width="7.5" style="1" customWidth="1"/>
    <col min="3075" max="3075" width="7.5" style="1" bestFit="1" customWidth="1"/>
    <col min="3076" max="3076" width="34.125" style="1" customWidth="1"/>
    <col min="3077" max="3077" width="13.125" style="1" customWidth="1"/>
    <col min="3078" max="3078" width="8.125" style="1" bestFit="1" customWidth="1"/>
    <col min="3079" max="3084" width="14.625" style="1" customWidth="1"/>
    <col min="3085" max="3085" width="56.25" style="1" customWidth="1"/>
    <col min="3086" max="3086" width="12.75" style="1" bestFit="1" customWidth="1"/>
    <col min="3087" max="3087" width="10.5" style="1" bestFit="1" customWidth="1"/>
    <col min="3088" max="3089" width="11" style="1"/>
    <col min="3090" max="3090" width="11.25" style="1" customWidth="1"/>
    <col min="3091" max="3329" width="11" style="1"/>
    <col min="3330" max="3330" width="7.5" style="1" customWidth="1"/>
    <col min="3331" max="3331" width="7.5" style="1" bestFit="1" customWidth="1"/>
    <col min="3332" max="3332" width="34.125" style="1" customWidth="1"/>
    <col min="3333" max="3333" width="13.125" style="1" customWidth="1"/>
    <col min="3334" max="3334" width="8.125" style="1" bestFit="1" customWidth="1"/>
    <col min="3335" max="3340" width="14.625" style="1" customWidth="1"/>
    <col min="3341" max="3341" width="56.25" style="1" customWidth="1"/>
    <col min="3342" max="3342" width="12.75" style="1" bestFit="1" customWidth="1"/>
    <col min="3343" max="3343" width="10.5" style="1" bestFit="1" customWidth="1"/>
    <col min="3344" max="3345" width="11" style="1"/>
    <col min="3346" max="3346" width="11.25" style="1" customWidth="1"/>
    <col min="3347" max="3585" width="11" style="1"/>
    <col min="3586" max="3586" width="7.5" style="1" customWidth="1"/>
    <col min="3587" max="3587" width="7.5" style="1" bestFit="1" customWidth="1"/>
    <col min="3588" max="3588" width="34.125" style="1" customWidth="1"/>
    <col min="3589" max="3589" width="13.125" style="1" customWidth="1"/>
    <col min="3590" max="3590" width="8.125" style="1" bestFit="1" customWidth="1"/>
    <col min="3591" max="3596" width="14.625" style="1" customWidth="1"/>
    <col min="3597" max="3597" width="56.25" style="1" customWidth="1"/>
    <col min="3598" max="3598" width="12.75" style="1" bestFit="1" customWidth="1"/>
    <col min="3599" max="3599" width="10.5" style="1" bestFit="1" customWidth="1"/>
    <col min="3600" max="3601" width="11" style="1"/>
    <col min="3602" max="3602" width="11.25" style="1" customWidth="1"/>
    <col min="3603" max="3841" width="11" style="1"/>
    <col min="3842" max="3842" width="7.5" style="1" customWidth="1"/>
    <col min="3843" max="3843" width="7.5" style="1" bestFit="1" customWidth="1"/>
    <col min="3844" max="3844" width="34.125" style="1" customWidth="1"/>
    <col min="3845" max="3845" width="13.125" style="1" customWidth="1"/>
    <col min="3846" max="3846" width="8.125" style="1" bestFit="1" customWidth="1"/>
    <col min="3847" max="3852" width="14.625" style="1" customWidth="1"/>
    <col min="3853" max="3853" width="56.25" style="1" customWidth="1"/>
    <col min="3854" max="3854" width="12.75" style="1" bestFit="1" customWidth="1"/>
    <col min="3855" max="3855" width="10.5" style="1" bestFit="1" customWidth="1"/>
    <col min="3856" max="3857" width="11" style="1"/>
    <col min="3858" max="3858" width="11.25" style="1" customWidth="1"/>
    <col min="3859" max="4097" width="11" style="1"/>
    <col min="4098" max="4098" width="7.5" style="1" customWidth="1"/>
    <col min="4099" max="4099" width="7.5" style="1" bestFit="1" customWidth="1"/>
    <col min="4100" max="4100" width="34.125" style="1" customWidth="1"/>
    <col min="4101" max="4101" width="13.125" style="1" customWidth="1"/>
    <col min="4102" max="4102" width="8.125" style="1" bestFit="1" customWidth="1"/>
    <col min="4103" max="4108" width="14.625" style="1" customWidth="1"/>
    <col min="4109" max="4109" width="56.25" style="1" customWidth="1"/>
    <col min="4110" max="4110" width="12.75" style="1" bestFit="1" customWidth="1"/>
    <col min="4111" max="4111" width="10.5" style="1" bestFit="1" customWidth="1"/>
    <col min="4112" max="4113" width="11" style="1"/>
    <col min="4114" max="4114" width="11.25" style="1" customWidth="1"/>
    <col min="4115" max="4353" width="11" style="1"/>
    <col min="4354" max="4354" width="7.5" style="1" customWidth="1"/>
    <col min="4355" max="4355" width="7.5" style="1" bestFit="1" customWidth="1"/>
    <col min="4356" max="4356" width="34.125" style="1" customWidth="1"/>
    <col min="4357" max="4357" width="13.125" style="1" customWidth="1"/>
    <col min="4358" max="4358" width="8.125" style="1" bestFit="1" customWidth="1"/>
    <col min="4359" max="4364" width="14.625" style="1" customWidth="1"/>
    <col min="4365" max="4365" width="56.25" style="1" customWidth="1"/>
    <col min="4366" max="4366" width="12.75" style="1" bestFit="1" customWidth="1"/>
    <col min="4367" max="4367" width="10.5" style="1" bestFit="1" customWidth="1"/>
    <col min="4368" max="4369" width="11" style="1"/>
    <col min="4370" max="4370" width="11.25" style="1" customWidth="1"/>
    <col min="4371" max="4609" width="11" style="1"/>
    <col min="4610" max="4610" width="7.5" style="1" customWidth="1"/>
    <col min="4611" max="4611" width="7.5" style="1" bestFit="1" customWidth="1"/>
    <col min="4612" max="4612" width="34.125" style="1" customWidth="1"/>
    <col min="4613" max="4613" width="13.125" style="1" customWidth="1"/>
    <col min="4614" max="4614" width="8.125" style="1" bestFit="1" customWidth="1"/>
    <col min="4615" max="4620" width="14.625" style="1" customWidth="1"/>
    <col min="4621" max="4621" width="56.25" style="1" customWidth="1"/>
    <col min="4622" max="4622" width="12.75" style="1" bestFit="1" customWidth="1"/>
    <col min="4623" max="4623" width="10.5" style="1" bestFit="1" customWidth="1"/>
    <col min="4624" max="4625" width="11" style="1"/>
    <col min="4626" max="4626" width="11.25" style="1" customWidth="1"/>
    <col min="4627" max="4865" width="11" style="1"/>
    <col min="4866" max="4866" width="7.5" style="1" customWidth="1"/>
    <col min="4867" max="4867" width="7.5" style="1" bestFit="1" customWidth="1"/>
    <col min="4868" max="4868" width="34.125" style="1" customWidth="1"/>
    <col min="4869" max="4869" width="13.125" style="1" customWidth="1"/>
    <col min="4870" max="4870" width="8.125" style="1" bestFit="1" customWidth="1"/>
    <col min="4871" max="4876" width="14.625" style="1" customWidth="1"/>
    <col min="4877" max="4877" width="56.25" style="1" customWidth="1"/>
    <col min="4878" max="4878" width="12.75" style="1" bestFit="1" customWidth="1"/>
    <col min="4879" max="4879" width="10.5" style="1" bestFit="1" customWidth="1"/>
    <col min="4880" max="4881" width="11" style="1"/>
    <col min="4882" max="4882" width="11.25" style="1" customWidth="1"/>
    <col min="4883" max="5121" width="11" style="1"/>
    <col min="5122" max="5122" width="7.5" style="1" customWidth="1"/>
    <col min="5123" max="5123" width="7.5" style="1" bestFit="1" customWidth="1"/>
    <col min="5124" max="5124" width="34.125" style="1" customWidth="1"/>
    <col min="5125" max="5125" width="13.125" style="1" customWidth="1"/>
    <col min="5126" max="5126" width="8.125" style="1" bestFit="1" customWidth="1"/>
    <col min="5127" max="5132" width="14.625" style="1" customWidth="1"/>
    <col min="5133" max="5133" width="56.25" style="1" customWidth="1"/>
    <col min="5134" max="5134" width="12.75" style="1" bestFit="1" customWidth="1"/>
    <col min="5135" max="5135" width="10.5" style="1" bestFit="1" customWidth="1"/>
    <col min="5136" max="5137" width="11" style="1"/>
    <col min="5138" max="5138" width="11.25" style="1" customWidth="1"/>
    <col min="5139" max="5377" width="11" style="1"/>
    <col min="5378" max="5378" width="7.5" style="1" customWidth="1"/>
    <col min="5379" max="5379" width="7.5" style="1" bestFit="1" customWidth="1"/>
    <col min="5380" max="5380" width="34.125" style="1" customWidth="1"/>
    <col min="5381" max="5381" width="13.125" style="1" customWidth="1"/>
    <col min="5382" max="5382" width="8.125" style="1" bestFit="1" customWidth="1"/>
    <col min="5383" max="5388" width="14.625" style="1" customWidth="1"/>
    <col min="5389" max="5389" width="56.25" style="1" customWidth="1"/>
    <col min="5390" max="5390" width="12.75" style="1" bestFit="1" customWidth="1"/>
    <col min="5391" max="5391" width="10.5" style="1" bestFit="1" customWidth="1"/>
    <col min="5392" max="5393" width="11" style="1"/>
    <col min="5394" max="5394" width="11.25" style="1" customWidth="1"/>
    <col min="5395" max="5633" width="11" style="1"/>
    <col min="5634" max="5634" width="7.5" style="1" customWidth="1"/>
    <col min="5635" max="5635" width="7.5" style="1" bestFit="1" customWidth="1"/>
    <col min="5636" max="5636" width="34.125" style="1" customWidth="1"/>
    <col min="5637" max="5637" width="13.125" style="1" customWidth="1"/>
    <col min="5638" max="5638" width="8.125" style="1" bestFit="1" customWidth="1"/>
    <col min="5639" max="5644" width="14.625" style="1" customWidth="1"/>
    <col min="5645" max="5645" width="56.25" style="1" customWidth="1"/>
    <col min="5646" max="5646" width="12.75" style="1" bestFit="1" customWidth="1"/>
    <col min="5647" max="5647" width="10.5" style="1" bestFit="1" customWidth="1"/>
    <col min="5648" max="5649" width="11" style="1"/>
    <col min="5650" max="5650" width="11.25" style="1" customWidth="1"/>
    <col min="5651" max="5889" width="11" style="1"/>
    <col min="5890" max="5890" width="7.5" style="1" customWidth="1"/>
    <col min="5891" max="5891" width="7.5" style="1" bestFit="1" customWidth="1"/>
    <col min="5892" max="5892" width="34.125" style="1" customWidth="1"/>
    <col min="5893" max="5893" width="13.125" style="1" customWidth="1"/>
    <col min="5894" max="5894" width="8.125" style="1" bestFit="1" customWidth="1"/>
    <col min="5895" max="5900" width="14.625" style="1" customWidth="1"/>
    <col min="5901" max="5901" width="56.25" style="1" customWidth="1"/>
    <col min="5902" max="5902" width="12.75" style="1" bestFit="1" customWidth="1"/>
    <col min="5903" max="5903" width="10.5" style="1" bestFit="1" customWidth="1"/>
    <col min="5904" max="5905" width="11" style="1"/>
    <col min="5906" max="5906" width="11.25" style="1" customWidth="1"/>
    <col min="5907" max="6145" width="11" style="1"/>
    <col min="6146" max="6146" width="7.5" style="1" customWidth="1"/>
    <col min="6147" max="6147" width="7.5" style="1" bestFit="1" customWidth="1"/>
    <col min="6148" max="6148" width="34.125" style="1" customWidth="1"/>
    <col min="6149" max="6149" width="13.125" style="1" customWidth="1"/>
    <col min="6150" max="6150" width="8.125" style="1" bestFit="1" customWidth="1"/>
    <col min="6151" max="6156" width="14.625" style="1" customWidth="1"/>
    <col min="6157" max="6157" width="56.25" style="1" customWidth="1"/>
    <col min="6158" max="6158" width="12.75" style="1" bestFit="1" customWidth="1"/>
    <col min="6159" max="6159" width="10.5" style="1" bestFit="1" customWidth="1"/>
    <col min="6160" max="6161" width="11" style="1"/>
    <col min="6162" max="6162" width="11.25" style="1" customWidth="1"/>
    <col min="6163" max="6401" width="11" style="1"/>
    <col min="6402" max="6402" width="7.5" style="1" customWidth="1"/>
    <col min="6403" max="6403" width="7.5" style="1" bestFit="1" customWidth="1"/>
    <col min="6404" max="6404" width="34.125" style="1" customWidth="1"/>
    <col min="6405" max="6405" width="13.125" style="1" customWidth="1"/>
    <col min="6406" max="6406" width="8.125" style="1" bestFit="1" customWidth="1"/>
    <col min="6407" max="6412" width="14.625" style="1" customWidth="1"/>
    <col min="6413" max="6413" width="56.25" style="1" customWidth="1"/>
    <col min="6414" max="6414" width="12.75" style="1" bestFit="1" customWidth="1"/>
    <col min="6415" max="6415" width="10.5" style="1" bestFit="1" customWidth="1"/>
    <col min="6416" max="6417" width="11" style="1"/>
    <col min="6418" max="6418" width="11.25" style="1" customWidth="1"/>
    <col min="6419" max="6657" width="11" style="1"/>
    <col min="6658" max="6658" width="7.5" style="1" customWidth="1"/>
    <col min="6659" max="6659" width="7.5" style="1" bestFit="1" customWidth="1"/>
    <col min="6660" max="6660" width="34.125" style="1" customWidth="1"/>
    <col min="6661" max="6661" width="13.125" style="1" customWidth="1"/>
    <col min="6662" max="6662" width="8.125" style="1" bestFit="1" customWidth="1"/>
    <col min="6663" max="6668" width="14.625" style="1" customWidth="1"/>
    <col min="6669" max="6669" width="56.25" style="1" customWidth="1"/>
    <col min="6670" max="6670" width="12.75" style="1" bestFit="1" customWidth="1"/>
    <col min="6671" max="6671" width="10.5" style="1" bestFit="1" customWidth="1"/>
    <col min="6672" max="6673" width="11" style="1"/>
    <col min="6674" max="6674" width="11.25" style="1" customWidth="1"/>
    <col min="6675" max="6913" width="11" style="1"/>
    <col min="6914" max="6914" width="7.5" style="1" customWidth="1"/>
    <col min="6915" max="6915" width="7.5" style="1" bestFit="1" customWidth="1"/>
    <col min="6916" max="6916" width="34.125" style="1" customWidth="1"/>
    <col min="6917" max="6917" width="13.125" style="1" customWidth="1"/>
    <col min="6918" max="6918" width="8.125" style="1" bestFit="1" customWidth="1"/>
    <col min="6919" max="6924" width="14.625" style="1" customWidth="1"/>
    <col min="6925" max="6925" width="56.25" style="1" customWidth="1"/>
    <col min="6926" max="6926" width="12.75" style="1" bestFit="1" customWidth="1"/>
    <col min="6927" max="6927" width="10.5" style="1" bestFit="1" customWidth="1"/>
    <col min="6928" max="6929" width="11" style="1"/>
    <col min="6930" max="6930" width="11.25" style="1" customWidth="1"/>
    <col min="6931" max="7169" width="11" style="1"/>
    <col min="7170" max="7170" width="7.5" style="1" customWidth="1"/>
    <col min="7171" max="7171" width="7.5" style="1" bestFit="1" customWidth="1"/>
    <col min="7172" max="7172" width="34.125" style="1" customWidth="1"/>
    <col min="7173" max="7173" width="13.125" style="1" customWidth="1"/>
    <col min="7174" max="7174" width="8.125" style="1" bestFit="1" customWidth="1"/>
    <col min="7175" max="7180" width="14.625" style="1" customWidth="1"/>
    <col min="7181" max="7181" width="56.25" style="1" customWidth="1"/>
    <col min="7182" max="7182" width="12.75" style="1" bestFit="1" customWidth="1"/>
    <col min="7183" max="7183" width="10.5" style="1" bestFit="1" customWidth="1"/>
    <col min="7184" max="7185" width="11" style="1"/>
    <col min="7186" max="7186" width="11.25" style="1" customWidth="1"/>
    <col min="7187" max="7425" width="11" style="1"/>
    <col min="7426" max="7426" width="7.5" style="1" customWidth="1"/>
    <col min="7427" max="7427" width="7.5" style="1" bestFit="1" customWidth="1"/>
    <col min="7428" max="7428" width="34.125" style="1" customWidth="1"/>
    <col min="7429" max="7429" width="13.125" style="1" customWidth="1"/>
    <col min="7430" max="7430" width="8.125" style="1" bestFit="1" customWidth="1"/>
    <col min="7431" max="7436" width="14.625" style="1" customWidth="1"/>
    <col min="7437" max="7437" width="56.25" style="1" customWidth="1"/>
    <col min="7438" max="7438" width="12.75" style="1" bestFit="1" customWidth="1"/>
    <col min="7439" max="7439" width="10.5" style="1" bestFit="1" customWidth="1"/>
    <col min="7440" max="7441" width="11" style="1"/>
    <col min="7442" max="7442" width="11.25" style="1" customWidth="1"/>
    <col min="7443" max="7681" width="11" style="1"/>
    <col min="7682" max="7682" width="7.5" style="1" customWidth="1"/>
    <col min="7683" max="7683" width="7.5" style="1" bestFit="1" customWidth="1"/>
    <col min="7684" max="7684" width="34.125" style="1" customWidth="1"/>
    <col min="7685" max="7685" width="13.125" style="1" customWidth="1"/>
    <col min="7686" max="7686" width="8.125" style="1" bestFit="1" customWidth="1"/>
    <col min="7687" max="7692" width="14.625" style="1" customWidth="1"/>
    <col min="7693" max="7693" width="56.25" style="1" customWidth="1"/>
    <col min="7694" max="7694" width="12.75" style="1" bestFit="1" customWidth="1"/>
    <col min="7695" max="7695" width="10.5" style="1" bestFit="1" customWidth="1"/>
    <col min="7696" max="7697" width="11" style="1"/>
    <col min="7698" max="7698" width="11.25" style="1" customWidth="1"/>
    <col min="7699" max="7937" width="11" style="1"/>
    <col min="7938" max="7938" width="7.5" style="1" customWidth="1"/>
    <col min="7939" max="7939" width="7.5" style="1" bestFit="1" customWidth="1"/>
    <col min="7940" max="7940" width="34.125" style="1" customWidth="1"/>
    <col min="7941" max="7941" width="13.125" style="1" customWidth="1"/>
    <col min="7942" max="7942" width="8.125" style="1" bestFit="1" customWidth="1"/>
    <col min="7943" max="7948" width="14.625" style="1" customWidth="1"/>
    <col min="7949" max="7949" width="56.25" style="1" customWidth="1"/>
    <col min="7950" max="7950" width="12.75" style="1" bestFit="1" customWidth="1"/>
    <col min="7951" max="7951" width="10.5" style="1" bestFit="1" customWidth="1"/>
    <col min="7952" max="7953" width="11" style="1"/>
    <col min="7954" max="7954" width="11.25" style="1" customWidth="1"/>
    <col min="7955" max="8193" width="11" style="1"/>
    <col min="8194" max="8194" width="7.5" style="1" customWidth="1"/>
    <col min="8195" max="8195" width="7.5" style="1" bestFit="1" customWidth="1"/>
    <col min="8196" max="8196" width="34.125" style="1" customWidth="1"/>
    <col min="8197" max="8197" width="13.125" style="1" customWidth="1"/>
    <col min="8198" max="8198" width="8.125" style="1" bestFit="1" customWidth="1"/>
    <col min="8199" max="8204" width="14.625" style="1" customWidth="1"/>
    <col min="8205" max="8205" width="56.25" style="1" customWidth="1"/>
    <col min="8206" max="8206" width="12.75" style="1" bestFit="1" customWidth="1"/>
    <col min="8207" max="8207" width="10.5" style="1" bestFit="1" customWidth="1"/>
    <col min="8208" max="8209" width="11" style="1"/>
    <col min="8210" max="8210" width="11.25" style="1" customWidth="1"/>
    <col min="8211" max="8449" width="11" style="1"/>
    <col min="8450" max="8450" width="7.5" style="1" customWidth="1"/>
    <col min="8451" max="8451" width="7.5" style="1" bestFit="1" customWidth="1"/>
    <col min="8452" max="8452" width="34.125" style="1" customWidth="1"/>
    <col min="8453" max="8453" width="13.125" style="1" customWidth="1"/>
    <col min="8454" max="8454" width="8.125" style="1" bestFit="1" customWidth="1"/>
    <col min="8455" max="8460" width="14.625" style="1" customWidth="1"/>
    <col min="8461" max="8461" width="56.25" style="1" customWidth="1"/>
    <col min="8462" max="8462" width="12.75" style="1" bestFit="1" customWidth="1"/>
    <col min="8463" max="8463" width="10.5" style="1" bestFit="1" customWidth="1"/>
    <col min="8464" max="8465" width="11" style="1"/>
    <col min="8466" max="8466" width="11.25" style="1" customWidth="1"/>
    <col min="8467" max="8705" width="11" style="1"/>
    <col min="8706" max="8706" width="7.5" style="1" customWidth="1"/>
    <col min="8707" max="8707" width="7.5" style="1" bestFit="1" customWidth="1"/>
    <col min="8708" max="8708" width="34.125" style="1" customWidth="1"/>
    <col min="8709" max="8709" width="13.125" style="1" customWidth="1"/>
    <col min="8710" max="8710" width="8.125" style="1" bestFit="1" customWidth="1"/>
    <col min="8711" max="8716" width="14.625" style="1" customWidth="1"/>
    <col min="8717" max="8717" width="56.25" style="1" customWidth="1"/>
    <col min="8718" max="8718" width="12.75" style="1" bestFit="1" customWidth="1"/>
    <col min="8719" max="8719" width="10.5" style="1" bestFit="1" customWidth="1"/>
    <col min="8720" max="8721" width="11" style="1"/>
    <col min="8722" max="8722" width="11.25" style="1" customWidth="1"/>
    <col min="8723" max="8961" width="11" style="1"/>
    <col min="8962" max="8962" width="7.5" style="1" customWidth="1"/>
    <col min="8963" max="8963" width="7.5" style="1" bestFit="1" customWidth="1"/>
    <col min="8964" max="8964" width="34.125" style="1" customWidth="1"/>
    <col min="8965" max="8965" width="13.125" style="1" customWidth="1"/>
    <col min="8966" max="8966" width="8.125" style="1" bestFit="1" customWidth="1"/>
    <col min="8967" max="8972" width="14.625" style="1" customWidth="1"/>
    <col min="8973" max="8973" width="56.25" style="1" customWidth="1"/>
    <col min="8974" max="8974" width="12.75" style="1" bestFit="1" customWidth="1"/>
    <col min="8975" max="8975" width="10.5" style="1" bestFit="1" customWidth="1"/>
    <col min="8976" max="8977" width="11" style="1"/>
    <col min="8978" max="8978" width="11.25" style="1" customWidth="1"/>
    <col min="8979" max="9217" width="11" style="1"/>
    <col min="9218" max="9218" width="7.5" style="1" customWidth="1"/>
    <col min="9219" max="9219" width="7.5" style="1" bestFit="1" customWidth="1"/>
    <col min="9220" max="9220" width="34.125" style="1" customWidth="1"/>
    <col min="9221" max="9221" width="13.125" style="1" customWidth="1"/>
    <col min="9222" max="9222" width="8.125" style="1" bestFit="1" customWidth="1"/>
    <col min="9223" max="9228" width="14.625" style="1" customWidth="1"/>
    <col min="9229" max="9229" width="56.25" style="1" customWidth="1"/>
    <col min="9230" max="9230" width="12.75" style="1" bestFit="1" customWidth="1"/>
    <col min="9231" max="9231" width="10.5" style="1" bestFit="1" customWidth="1"/>
    <col min="9232" max="9233" width="11" style="1"/>
    <col min="9234" max="9234" width="11.25" style="1" customWidth="1"/>
    <col min="9235" max="9473" width="11" style="1"/>
    <col min="9474" max="9474" width="7.5" style="1" customWidth="1"/>
    <col min="9475" max="9475" width="7.5" style="1" bestFit="1" customWidth="1"/>
    <col min="9476" max="9476" width="34.125" style="1" customWidth="1"/>
    <col min="9477" max="9477" width="13.125" style="1" customWidth="1"/>
    <col min="9478" max="9478" width="8.125" style="1" bestFit="1" customWidth="1"/>
    <col min="9479" max="9484" width="14.625" style="1" customWidth="1"/>
    <col min="9485" max="9485" width="56.25" style="1" customWidth="1"/>
    <col min="9486" max="9486" width="12.75" style="1" bestFit="1" customWidth="1"/>
    <col min="9487" max="9487" width="10.5" style="1" bestFit="1" customWidth="1"/>
    <col min="9488" max="9489" width="11" style="1"/>
    <col min="9490" max="9490" width="11.25" style="1" customWidth="1"/>
    <col min="9491" max="9729" width="11" style="1"/>
    <col min="9730" max="9730" width="7.5" style="1" customWidth="1"/>
    <col min="9731" max="9731" width="7.5" style="1" bestFit="1" customWidth="1"/>
    <col min="9732" max="9732" width="34.125" style="1" customWidth="1"/>
    <col min="9733" max="9733" width="13.125" style="1" customWidth="1"/>
    <col min="9734" max="9734" width="8.125" style="1" bestFit="1" customWidth="1"/>
    <col min="9735" max="9740" width="14.625" style="1" customWidth="1"/>
    <col min="9741" max="9741" width="56.25" style="1" customWidth="1"/>
    <col min="9742" max="9742" width="12.75" style="1" bestFit="1" customWidth="1"/>
    <col min="9743" max="9743" width="10.5" style="1" bestFit="1" customWidth="1"/>
    <col min="9744" max="9745" width="11" style="1"/>
    <col min="9746" max="9746" width="11.25" style="1" customWidth="1"/>
    <col min="9747" max="9985" width="11" style="1"/>
    <col min="9986" max="9986" width="7.5" style="1" customWidth="1"/>
    <col min="9987" max="9987" width="7.5" style="1" bestFit="1" customWidth="1"/>
    <col min="9988" max="9988" width="34.125" style="1" customWidth="1"/>
    <col min="9989" max="9989" width="13.125" style="1" customWidth="1"/>
    <col min="9990" max="9990" width="8.125" style="1" bestFit="1" customWidth="1"/>
    <col min="9991" max="9996" width="14.625" style="1" customWidth="1"/>
    <col min="9997" max="9997" width="56.25" style="1" customWidth="1"/>
    <col min="9998" max="9998" width="12.75" style="1" bestFit="1" customWidth="1"/>
    <col min="9999" max="9999" width="10.5" style="1" bestFit="1" customWidth="1"/>
    <col min="10000" max="10001" width="11" style="1"/>
    <col min="10002" max="10002" width="11.25" style="1" customWidth="1"/>
    <col min="10003" max="10241" width="11" style="1"/>
    <col min="10242" max="10242" width="7.5" style="1" customWidth="1"/>
    <col min="10243" max="10243" width="7.5" style="1" bestFit="1" customWidth="1"/>
    <col min="10244" max="10244" width="34.125" style="1" customWidth="1"/>
    <col min="10245" max="10245" width="13.125" style="1" customWidth="1"/>
    <col min="10246" max="10246" width="8.125" style="1" bestFit="1" customWidth="1"/>
    <col min="10247" max="10252" width="14.625" style="1" customWidth="1"/>
    <col min="10253" max="10253" width="56.25" style="1" customWidth="1"/>
    <col min="10254" max="10254" width="12.75" style="1" bestFit="1" customWidth="1"/>
    <col min="10255" max="10255" width="10.5" style="1" bestFit="1" customWidth="1"/>
    <col min="10256" max="10257" width="11" style="1"/>
    <col min="10258" max="10258" width="11.25" style="1" customWidth="1"/>
    <col min="10259" max="10497" width="11" style="1"/>
    <col min="10498" max="10498" width="7.5" style="1" customWidth="1"/>
    <col min="10499" max="10499" width="7.5" style="1" bestFit="1" customWidth="1"/>
    <col min="10500" max="10500" width="34.125" style="1" customWidth="1"/>
    <col min="10501" max="10501" width="13.125" style="1" customWidth="1"/>
    <col min="10502" max="10502" width="8.125" style="1" bestFit="1" customWidth="1"/>
    <col min="10503" max="10508" width="14.625" style="1" customWidth="1"/>
    <col min="10509" max="10509" width="56.25" style="1" customWidth="1"/>
    <col min="10510" max="10510" width="12.75" style="1" bestFit="1" customWidth="1"/>
    <col min="10511" max="10511" width="10.5" style="1" bestFit="1" customWidth="1"/>
    <col min="10512" max="10513" width="11" style="1"/>
    <col min="10514" max="10514" width="11.25" style="1" customWidth="1"/>
    <col min="10515" max="10753" width="11" style="1"/>
    <col min="10754" max="10754" width="7.5" style="1" customWidth="1"/>
    <col min="10755" max="10755" width="7.5" style="1" bestFit="1" customWidth="1"/>
    <col min="10756" max="10756" width="34.125" style="1" customWidth="1"/>
    <col min="10757" max="10757" width="13.125" style="1" customWidth="1"/>
    <col min="10758" max="10758" width="8.125" style="1" bestFit="1" customWidth="1"/>
    <col min="10759" max="10764" width="14.625" style="1" customWidth="1"/>
    <col min="10765" max="10765" width="56.25" style="1" customWidth="1"/>
    <col min="10766" max="10766" width="12.75" style="1" bestFit="1" customWidth="1"/>
    <col min="10767" max="10767" width="10.5" style="1" bestFit="1" customWidth="1"/>
    <col min="10768" max="10769" width="11" style="1"/>
    <col min="10770" max="10770" width="11.25" style="1" customWidth="1"/>
    <col min="10771" max="11009" width="11" style="1"/>
    <col min="11010" max="11010" width="7.5" style="1" customWidth="1"/>
    <col min="11011" max="11011" width="7.5" style="1" bestFit="1" customWidth="1"/>
    <col min="11012" max="11012" width="34.125" style="1" customWidth="1"/>
    <col min="11013" max="11013" width="13.125" style="1" customWidth="1"/>
    <col min="11014" max="11014" width="8.125" style="1" bestFit="1" customWidth="1"/>
    <col min="11015" max="11020" width="14.625" style="1" customWidth="1"/>
    <col min="11021" max="11021" width="56.25" style="1" customWidth="1"/>
    <col min="11022" max="11022" width="12.75" style="1" bestFit="1" customWidth="1"/>
    <col min="11023" max="11023" width="10.5" style="1" bestFit="1" customWidth="1"/>
    <col min="11024" max="11025" width="11" style="1"/>
    <col min="11026" max="11026" width="11.25" style="1" customWidth="1"/>
    <col min="11027" max="11265" width="11" style="1"/>
    <col min="11266" max="11266" width="7.5" style="1" customWidth="1"/>
    <col min="11267" max="11267" width="7.5" style="1" bestFit="1" customWidth="1"/>
    <col min="11268" max="11268" width="34.125" style="1" customWidth="1"/>
    <col min="11269" max="11269" width="13.125" style="1" customWidth="1"/>
    <col min="11270" max="11270" width="8.125" style="1" bestFit="1" customWidth="1"/>
    <col min="11271" max="11276" width="14.625" style="1" customWidth="1"/>
    <col min="11277" max="11277" width="56.25" style="1" customWidth="1"/>
    <col min="11278" max="11278" width="12.75" style="1" bestFit="1" customWidth="1"/>
    <col min="11279" max="11279" width="10.5" style="1" bestFit="1" customWidth="1"/>
    <col min="11280" max="11281" width="11" style="1"/>
    <col min="11282" max="11282" width="11.25" style="1" customWidth="1"/>
    <col min="11283" max="11521" width="11" style="1"/>
    <col min="11522" max="11522" width="7.5" style="1" customWidth="1"/>
    <col min="11523" max="11523" width="7.5" style="1" bestFit="1" customWidth="1"/>
    <col min="11524" max="11524" width="34.125" style="1" customWidth="1"/>
    <col min="11525" max="11525" width="13.125" style="1" customWidth="1"/>
    <col min="11526" max="11526" width="8.125" style="1" bestFit="1" customWidth="1"/>
    <col min="11527" max="11532" width="14.625" style="1" customWidth="1"/>
    <col min="11533" max="11533" width="56.25" style="1" customWidth="1"/>
    <col min="11534" max="11534" width="12.75" style="1" bestFit="1" customWidth="1"/>
    <col min="11535" max="11535" width="10.5" style="1" bestFit="1" customWidth="1"/>
    <col min="11536" max="11537" width="11" style="1"/>
    <col min="11538" max="11538" width="11.25" style="1" customWidth="1"/>
    <col min="11539" max="11777" width="11" style="1"/>
    <col min="11778" max="11778" width="7.5" style="1" customWidth="1"/>
    <col min="11779" max="11779" width="7.5" style="1" bestFit="1" customWidth="1"/>
    <col min="11780" max="11780" width="34.125" style="1" customWidth="1"/>
    <col min="11781" max="11781" width="13.125" style="1" customWidth="1"/>
    <col min="11782" max="11782" width="8.125" style="1" bestFit="1" customWidth="1"/>
    <col min="11783" max="11788" width="14.625" style="1" customWidth="1"/>
    <col min="11789" max="11789" width="56.25" style="1" customWidth="1"/>
    <col min="11790" max="11790" width="12.75" style="1" bestFit="1" customWidth="1"/>
    <col min="11791" max="11791" width="10.5" style="1" bestFit="1" customWidth="1"/>
    <col min="11792" max="11793" width="11" style="1"/>
    <col min="11794" max="11794" width="11.25" style="1" customWidth="1"/>
    <col min="11795" max="12033" width="11" style="1"/>
    <col min="12034" max="12034" width="7.5" style="1" customWidth="1"/>
    <col min="12035" max="12035" width="7.5" style="1" bestFit="1" customWidth="1"/>
    <col min="12036" max="12036" width="34.125" style="1" customWidth="1"/>
    <col min="12037" max="12037" width="13.125" style="1" customWidth="1"/>
    <col min="12038" max="12038" width="8.125" style="1" bestFit="1" customWidth="1"/>
    <col min="12039" max="12044" width="14.625" style="1" customWidth="1"/>
    <col min="12045" max="12045" width="56.25" style="1" customWidth="1"/>
    <col min="12046" max="12046" width="12.75" style="1" bestFit="1" customWidth="1"/>
    <col min="12047" max="12047" width="10.5" style="1" bestFit="1" customWidth="1"/>
    <col min="12048" max="12049" width="11" style="1"/>
    <col min="12050" max="12050" width="11.25" style="1" customWidth="1"/>
    <col min="12051" max="12289" width="11" style="1"/>
    <col min="12290" max="12290" width="7.5" style="1" customWidth="1"/>
    <col min="12291" max="12291" width="7.5" style="1" bestFit="1" customWidth="1"/>
    <col min="12292" max="12292" width="34.125" style="1" customWidth="1"/>
    <col min="12293" max="12293" width="13.125" style="1" customWidth="1"/>
    <col min="12294" max="12294" width="8.125" style="1" bestFit="1" customWidth="1"/>
    <col min="12295" max="12300" width="14.625" style="1" customWidth="1"/>
    <col min="12301" max="12301" width="56.25" style="1" customWidth="1"/>
    <col min="12302" max="12302" width="12.75" style="1" bestFit="1" customWidth="1"/>
    <col min="12303" max="12303" width="10.5" style="1" bestFit="1" customWidth="1"/>
    <col min="12304" max="12305" width="11" style="1"/>
    <col min="12306" max="12306" width="11.25" style="1" customWidth="1"/>
    <col min="12307" max="12545" width="11" style="1"/>
    <col min="12546" max="12546" width="7.5" style="1" customWidth="1"/>
    <col min="12547" max="12547" width="7.5" style="1" bestFit="1" customWidth="1"/>
    <col min="12548" max="12548" width="34.125" style="1" customWidth="1"/>
    <col min="12549" max="12549" width="13.125" style="1" customWidth="1"/>
    <col min="12550" max="12550" width="8.125" style="1" bestFit="1" customWidth="1"/>
    <col min="12551" max="12556" width="14.625" style="1" customWidth="1"/>
    <col min="12557" max="12557" width="56.25" style="1" customWidth="1"/>
    <col min="12558" max="12558" width="12.75" style="1" bestFit="1" customWidth="1"/>
    <col min="12559" max="12559" width="10.5" style="1" bestFit="1" customWidth="1"/>
    <col min="12560" max="12561" width="11" style="1"/>
    <col min="12562" max="12562" width="11.25" style="1" customWidth="1"/>
    <col min="12563" max="12801" width="11" style="1"/>
    <col min="12802" max="12802" width="7.5" style="1" customWidth="1"/>
    <col min="12803" max="12803" width="7.5" style="1" bestFit="1" customWidth="1"/>
    <col min="12804" max="12804" width="34.125" style="1" customWidth="1"/>
    <col min="12805" max="12805" width="13.125" style="1" customWidth="1"/>
    <col min="12806" max="12806" width="8.125" style="1" bestFit="1" customWidth="1"/>
    <col min="12807" max="12812" width="14.625" style="1" customWidth="1"/>
    <col min="12813" max="12813" width="56.25" style="1" customWidth="1"/>
    <col min="12814" max="12814" width="12.75" style="1" bestFit="1" customWidth="1"/>
    <col min="12815" max="12815" width="10.5" style="1" bestFit="1" customWidth="1"/>
    <col min="12816" max="12817" width="11" style="1"/>
    <col min="12818" max="12818" width="11.25" style="1" customWidth="1"/>
    <col min="12819" max="13057" width="11" style="1"/>
    <col min="13058" max="13058" width="7.5" style="1" customWidth="1"/>
    <col min="13059" max="13059" width="7.5" style="1" bestFit="1" customWidth="1"/>
    <col min="13060" max="13060" width="34.125" style="1" customWidth="1"/>
    <col min="13061" max="13061" width="13.125" style="1" customWidth="1"/>
    <col min="13062" max="13062" width="8.125" style="1" bestFit="1" customWidth="1"/>
    <col min="13063" max="13068" width="14.625" style="1" customWidth="1"/>
    <col min="13069" max="13069" width="56.25" style="1" customWidth="1"/>
    <col min="13070" max="13070" width="12.75" style="1" bestFit="1" customWidth="1"/>
    <col min="13071" max="13071" width="10.5" style="1" bestFit="1" customWidth="1"/>
    <col min="13072" max="13073" width="11" style="1"/>
    <col min="13074" max="13074" width="11.25" style="1" customWidth="1"/>
    <col min="13075" max="13313" width="11" style="1"/>
    <col min="13314" max="13314" width="7.5" style="1" customWidth="1"/>
    <col min="13315" max="13315" width="7.5" style="1" bestFit="1" customWidth="1"/>
    <col min="13316" max="13316" width="34.125" style="1" customWidth="1"/>
    <col min="13317" max="13317" width="13.125" style="1" customWidth="1"/>
    <col min="13318" max="13318" width="8.125" style="1" bestFit="1" customWidth="1"/>
    <col min="13319" max="13324" width="14.625" style="1" customWidth="1"/>
    <col min="13325" max="13325" width="56.25" style="1" customWidth="1"/>
    <col min="13326" max="13326" width="12.75" style="1" bestFit="1" customWidth="1"/>
    <col min="13327" max="13327" width="10.5" style="1" bestFit="1" customWidth="1"/>
    <col min="13328" max="13329" width="11" style="1"/>
    <col min="13330" max="13330" width="11.25" style="1" customWidth="1"/>
    <col min="13331" max="13569" width="11" style="1"/>
    <col min="13570" max="13570" width="7.5" style="1" customWidth="1"/>
    <col min="13571" max="13571" width="7.5" style="1" bestFit="1" customWidth="1"/>
    <col min="13572" max="13572" width="34.125" style="1" customWidth="1"/>
    <col min="13573" max="13573" width="13.125" style="1" customWidth="1"/>
    <col min="13574" max="13574" width="8.125" style="1" bestFit="1" customWidth="1"/>
    <col min="13575" max="13580" width="14.625" style="1" customWidth="1"/>
    <col min="13581" max="13581" width="56.25" style="1" customWidth="1"/>
    <col min="13582" max="13582" width="12.75" style="1" bestFit="1" customWidth="1"/>
    <col min="13583" max="13583" width="10.5" style="1" bestFit="1" customWidth="1"/>
    <col min="13584" max="13585" width="11" style="1"/>
    <col min="13586" max="13586" width="11.25" style="1" customWidth="1"/>
    <col min="13587" max="13825" width="11" style="1"/>
    <col min="13826" max="13826" width="7.5" style="1" customWidth="1"/>
    <col min="13827" max="13827" width="7.5" style="1" bestFit="1" customWidth="1"/>
    <col min="13828" max="13828" width="34.125" style="1" customWidth="1"/>
    <col min="13829" max="13829" width="13.125" style="1" customWidth="1"/>
    <col min="13830" max="13830" width="8.125" style="1" bestFit="1" customWidth="1"/>
    <col min="13831" max="13836" width="14.625" style="1" customWidth="1"/>
    <col min="13837" max="13837" width="56.25" style="1" customWidth="1"/>
    <col min="13838" max="13838" width="12.75" style="1" bestFit="1" customWidth="1"/>
    <col min="13839" max="13839" width="10.5" style="1" bestFit="1" customWidth="1"/>
    <col min="13840" max="13841" width="11" style="1"/>
    <col min="13842" max="13842" width="11.25" style="1" customWidth="1"/>
    <col min="13843" max="14081" width="11" style="1"/>
    <col min="14082" max="14082" width="7.5" style="1" customWidth="1"/>
    <col min="14083" max="14083" width="7.5" style="1" bestFit="1" customWidth="1"/>
    <col min="14084" max="14084" width="34.125" style="1" customWidth="1"/>
    <col min="14085" max="14085" width="13.125" style="1" customWidth="1"/>
    <col min="14086" max="14086" width="8.125" style="1" bestFit="1" customWidth="1"/>
    <col min="14087" max="14092" width="14.625" style="1" customWidth="1"/>
    <col min="14093" max="14093" width="56.25" style="1" customWidth="1"/>
    <col min="14094" max="14094" width="12.75" style="1" bestFit="1" customWidth="1"/>
    <col min="14095" max="14095" width="10.5" style="1" bestFit="1" customWidth="1"/>
    <col min="14096" max="14097" width="11" style="1"/>
    <col min="14098" max="14098" width="11.25" style="1" customWidth="1"/>
    <col min="14099" max="14337" width="11" style="1"/>
    <col min="14338" max="14338" width="7.5" style="1" customWidth="1"/>
    <col min="14339" max="14339" width="7.5" style="1" bestFit="1" customWidth="1"/>
    <col min="14340" max="14340" width="34.125" style="1" customWidth="1"/>
    <col min="14341" max="14341" width="13.125" style="1" customWidth="1"/>
    <col min="14342" max="14342" width="8.125" style="1" bestFit="1" customWidth="1"/>
    <col min="14343" max="14348" width="14.625" style="1" customWidth="1"/>
    <col min="14349" max="14349" width="56.25" style="1" customWidth="1"/>
    <col min="14350" max="14350" width="12.75" style="1" bestFit="1" customWidth="1"/>
    <col min="14351" max="14351" width="10.5" style="1" bestFit="1" customWidth="1"/>
    <col min="14352" max="14353" width="11" style="1"/>
    <col min="14354" max="14354" width="11.25" style="1" customWidth="1"/>
    <col min="14355" max="14593" width="11" style="1"/>
    <col min="14594" max="14594" width="7.5" style="1" customWidth="1"/>
    <col min="14595" max="14595" width="7.5" style="1" bestFit="1" customWidth="1"/>
    <col min="14596" max="14596" width="34.125" style="1" customWidth="1"/>
    <col min="14597" max="14597" width="13.125" style="1" customWidth="1"/>
    <col min="14598" max="14598" width="8.125" style="1" bestFit="1" customWidth="1"/>
    <col min="14599" max="14604" width="14.625" style="1" customWidth="1"/>
    <col min="14605" max="14605" width="56.25" style="1" customWidth="1"/>
    <col min="14606" max="14606" width="12.75" style="1" bestFit="1" customWidth="1"/>
    <col min="14607" max="14607" width="10.5" style="1" bestFit="1" customWidth="1"/>
    <col min="14608" max="14609" width="11" style="1"/>
    <col min="14610" max="14610" width="11.25" style="1" customWidth="1"/>
    <col min="14611" max="14849" width="11" style="1"/>
    <col min="14850" max="14850" width="7.5" style="1" customWidth="1"/>
    <col min="14851" max="14851" width="7.5" style="1" bestFit="1" customWidth="1"/>
    <col min="14852" max="14852" width="34.125" style="1" customWidth="1"/>
    <col min="14853" max="14853" width="13.125" style="1" customWidth="1"/>
    <col min="14854" max="14854" width="8.125" style="1" bestFit="1" customWidth="1"/>
    <col min="14855" max="14860" width="14.625" style="1" customWidth="1"/>
    <col min="14861" max="14861" width="56.25" style="1" customWidth="1"/>
    <col min="14862" max="14862" width="12.75" style="1" bestFit="1" customWidth="1"/>
    <col min="14863" max="14863" width="10.5" style="1" bestFit="1" customWidth="1"/>
    <col min="14864" max="14865" width="11" style="1"/>
    <col min="14866" max="14866" width="11.25" style="1" customWidth="1"/>
    <col min="14867" max="15105" width="11" style="1"/>
    <col min="15106" max="15106" width="7.5" style="1" customWidth="1"/>
    <col min="15107" max="15107" width="7.5" style="1" bestFit="1" customWidth="1"/>
    <col min="15108" max="15108" width="34.125" style="1" customWidth="1"/>
    <col min="15109" max="15109" width="13.125" style="1" customWidth="1"/>
    <col min="15110" max="15110" width="8.125" style="1" bestFit="1" customWidth="1"/>
    <col min="15111" max="15116" width="14.625" style="1" customWidth="1"/>
    <col min="15117" max="15117" width="56.25" style="1" customWidth="1"/>
    <col min="15118" max="15118" width="12.75" style="1" bestFit="1" customWidth="1"/>
    <col min="15119" max="15119" width="10.5" style="1" bestFit="1" customWidth="1"/>
    <col min="15120" max="15121" width="11" style="1"/>
    <col min="15122" max="15122" width="11.25" style="1" customWidth="1"/>
    <col min="15123" max="15361" width="11" style="1"/>
    <col min="15362" max="15362" width="7.5" style="1" customWidth="1"/>
    <col min="15363" max="15363" width="7.5" style="1" bestFit="1" customWidth="1"/>
    <col min="15364" max="15364" width="34.125" style="1" customWidth="1"/>
    <col min="15365" max="15365" width="13.125" style="1" customWidth="1"/>
    <col min="15366" max="15366" width="8.125" style="1" bestFit="1" customWidth="1"/>
    <col min="15367" max="15372" width="14.625" style="1" customWidth="1"/>
    <col min="15373" max="15373" width="56.25" style="1" customWidth="1"/>
    <col min="15374" max="15374" width="12.75" style="1" bestFit="1" customWidth="1"/>
    <col min="15375" max="15375" width="10.5" style="1" bestFit="1" customWidth="1"/>
    <col min="15376" max="15377" width="11" style="1"/>
    <col min="15378" max="15378" width="11.25" style="1" customWidth="1"/>
    <col min="15379" max="15617" width="11" style="1"/>
    <col min="15618" max="15618" width="7.5" style="1" customWidth="1"/>
    <col min="15619" max="15619" width="7.5" style="1" bestFit="1" customWidth="1"/>
    <col min="15620" max="15620" width="34.125" style="1" customWidth="1"/>
    <col min="15621" max="15621" width="13.125" style="1" customWidth="1"/>
    <col min="15622" max="15622" width="8.125" style="1" bestFit="1" customWidth="1"/>
    <col min="15623" max="15628" width="14.625" style="1" customWidth="1"/>
    <col min="15629" max="15629" width="56.25" style="1" customWidth="1"/>
    <col min="15630" max="15630" width="12.75" style="1" bestFit="1" customWidth="1"/>
    <col min="15631" max="15631" width="10.5" style="1" bestFit="1" customWidth="1"/>
    <col min="15632" max="15633" width="11" style="1"/>
    <col min="15634" max="15634" width="11.25" style="1" customWidth="1"/>
    <col min="15635" max="15873" width="11" style="1"/>
    <col min="15874" max="15874" width="7.5" style="1" customWidth="1"/>
    <col min="15875" max="15875" width="7.5" style="1" bestFit="1" customWidth="1"/>
    <col min="15876" max="15876" width="34.125" style="1" customWidth="1"/>
    <col min="15877" max="15877" width="13.125" style="1" customWidth="1"/>
    <col min="15878" max="15878" width="8.125" style="1" bestFit="1" customWidth="1"/>
    <col min="15879" max="15884" width="14.625" style="1" customWidth="1"/>
    <col min="15885" max="15885" width="56.25" style="1" customWidth="1"/>
    <col min="15886" max="15886" width="12.75" style="1" bestFit="1" customWidth="1"/>
    <col min="15887" max="15887" width="10.5" style="1" bestFit="1" customWidth="1"/>
    <col min="15888" max="15889" width="11" style="1"/>
    <col min="15890" max="15890" width="11.25" style="1" customWidth="1"/>
    <col min="15891" max="16129" width="11" style="1"/>
    <col min="16130" max="16130" width="7.5" style="1" customWidth="1"/>
    <col min="16131" max="16131" width="7.5" style="1" bestFit="1" customWidth="1"/>
    <col min="16132" max="16132" width="34.125" style="1" customWidth="1"/>
    <col min="16133" max="16133" width="13.125" style="1" customWidth="1"/>
    <col min="16134" max="16134" width="8.125" style="1" bestFit="1" customWidth="1"/>
    <col min="16135" max="16140" width="14.625" style="1" customWidth="1"/>
    <col min="16141" max="16141" width="56.25" style="1" customWidth="1"/>
    <col min="16142" max="16142" width="12.75" style="1" bestFit="1" customWidth="1"/>
    <col min="16143" max="16143" width="10.5" style="1" bestFit="1" customWidth="1"/>
    <col min="16144" max="16145" width="11" style="1"/>
    <col min="16146" max="16146" width="11.25" style="1" customWidth="1"/>
    <col min="16147" max="16384" width="11" style="1"/>
  </cols>
  <sheetData>
    <row r="2" spans="1:16146" ht="23.25" x14ac:dyDescent="0.3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146" ht="23.25" x14ac:dyDescent="0.35"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6146" ht="15.75" thickBot="1" x14ac:dyDescent="0.3">
      <c r="J4" s="4"/>
      <c r="K4" s="4"/>
    </row>
    <row r="5" spans="1:16146" ht="15.75" thickBot="1" x14ac:dyDescent="0.3">
      <c r="J5" s="53" t="s">
        <v>2</v>
      </c>
      <c r="K5" s="54"/>
      <c r="L5" s="5"/>
      <c r="M5" s="6"/>
    </row>
    <row r="6" spans="1:16146" s="7" customFormat="1" ht="47.25" customHeight="1" thickBot="1" x14ac:dyDescent="0.25">
      <c r="B6" s="8" t="s">
        <v>3</v>
      </c>
      <c r="C6" s="9" t="s">
        <v>4</v>
      </c>
      <c r="D6" s="10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1" t="s">
        <v>13</v>
      </c>
      <c r="M6" s="12" t="s">
        <v>14</v>
      </c>
      <c r="O6" s="56"/>
      <c r="P6" s="13"/>
      <c r="Q6" s="13"/>
      <c r="R6" s="13"/>
    </row>
    <row r="7" spans="1:16146" s="24" customFormat="1" ht="25.5" x14ac:dyDescent="0.25">
      <c r="A7" s="14"/>
      <c r="B7" s="15">
        <v>1</v>
      </c>
      <c r="C7" s="16">
        <v>289</v>
      </c>
      <c r="D7" s="17" t="s">
        <v>15</v>
      </c>
      <c r="E7" s="15">
        <v>31</v>
      </c>
      <c r="F7" s="15">
        <v>1</v>
      </c>
      <c r="G7" s="18">
        <v>1000</v>
      </c>
      <c r="H7" s="18">
        <v>178.57</v>
      </c>
      <c r="I7" s="18">
        <v>821.43</v>
      </c>
      <c r="J7" s="18">
        <v>2500</v>
      </c>
      <c r="K7" s="19"/>
      <c r="L7" s="18">
        <f t="shared" ref="L7:L45" si="0">I7+J7-K7</f>
        <v>3321.43</v>
      </c>
      <c r="M7" s="20" t="s">
        <v>16</v>
      </c>
      <c r="N7" s="21"/>
      <c r="O7" s="22"/>
      <c r="P7" s="22"/>
      <c r="Q7" s="2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</row>
    <row r="8" spans="1:16146" s="14" customFormat="1" ht="25.5" x14ac:dyDescent="0.2">
      <c r="B8" s="25">
        <f t="shared" ref="B8:B45" si="1">+B7+1</f>
        <v>2</v>
      </c>
      <c r="C8" s="26">
        <v>72</v>
      </c>
      <c r="D8" s="27" t="s">
        <v>17</v>
      </c>
      <c r="E8" s="25">
        <v>31</v>
      </c>
      <c r="F8" s="25">
        <v>2</v>
      </c>
      <c r="G8" s="28">
        <v>244560</v>
      </c>
      <c r="H8" s="28">
        <v>233176.66</v>
      </c>
      <c r="I8" s="28">
        <v>11383.34</v>
      </c>
      <c r="J8" s="28">
        <v>3000</v>
      </c>
      <c r="K8" s="29"/>
      <c r="L8" s="28">
        <f t="shared" si="0"/>
        <v>14383.34</v>
      </c>
      <c r="M8" s="30" t="s">
        <v>18</v>
      </c>
      <c r="N8" s="21"/>
      <c r="O8" s="22"/>
      <c r="P8" s="22"/>
      <c r="Q8" s="23"/>
    </row>
    <row r="9" spans="1:16146" s="31" customFormat="1" ht="25.5" x14ac:dyDescent="0.2">
      <c r="A9" s="14"/>
      <c r="B9" s="25">
        <f t="shared" si="1"/>
        <v>3</v>
      </c>
      <c r="C9" s="26">
        <v>73</v>
      </c>
      <c r="D9" s="27" t="s">
        <v>19</v>
      </c>
      <c r="E9" s="25">
        <v>31</v>
      </c>
      <c r="F9" s="25">
        <v>2</v>
      </c>
      <c r="G9" s="28">
        <v>265560</v>
      </c>
      <c r="H9" s="28">
        <v>108914.3</v>
      </c>
      <c r="I9" s="28">
        <v>156645.70000000001</v>
      </c>
      <c r="J9" s="28">
        <v>4500</v>
      </c>
      <c r="K9" s="29"/>
      <c r="L9" s="28">
        <f t="shared" si="0"/>
        <v>161145.70000000001</v>
      </c>
      <c r="M9" s="30" t="s">
        <v>20</v>
      </c>
      <c r="N9" s="21"/>
      <c r="O9" s="22"/>
      <c r="P9" s="22"/>
      <c r="Q9" s="2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</row>
    <row r="10" spans="1:16146" s="14" customFormat="1" ht="38.25" x14ac:dyDescent="0.2">
      <c r="B10" s="25">
        <f t="shared" si="1"/>
        <v>4</v>
      </c>
      <c r="C10" s="26">
        <v>413</v>
      </c>
      <c r="D10" s="27" t="s">
        <v>21</v>
      </c>
      <c r="E10" s="25">
        <v>32</v>
      </c>
      <c r="F10" s="25">
        <v>2</v>
      </c>
      <c r="G10" s="28">
        <v>860000</v>
      </c>
      <c r="H10" s="28">
        <v>0</v>
      </c>
      <c r="I10" s="28">
        <v>860000</v>
      </c>
      <c r="J10" s="28">
        <v>18000</v>
      </c>
      <c r="K10" s="29"/>
      <c r="L10" s="28">
        <f t="shared" si="0"/>
        <v>878000</v>
      </c>
      <c r="M10" s="30" t="s">
        <v>22</v>
      </c>
      <c r="N10" s="21"/>
      <c r="O10" s="22"/>
      <c r="P10" s="22"/>
      <c r="Q10" s="23"/>
    </row>
    <row r="11" spans="1:16146" s="14" customFormat="1" ht="38.25" x14ac:dyDescent="0.2">
      <c r="B11" s="25">
        <f t="shared" si="1"/>
        <v>5</v>
      </c>
      <c r="C11" s="26">
        <v>415</v>
      </c>
      <c r="D11" s="27" t="s">
        <v>23</v>
      </c>
      <c r="E11" s="25">
        <v>32</v>
      </c>
      <c r="F11" s="25">
        <v>2</v>
      </c>
      <c r="G11" s="28">
        <v>17000</v>
      </c>
      <c r="H11" s="28">
        <v>0</v>
      </c>
      <c r="I11" s="28">
        <v>17000</v>
      </c>
      <c r="J11" s="28">
        <v>1500</v>
      </c>
      <c r="K11" s="29"/>
      <c r="L11" s="28">
        <f t="shared" si="0"/>
        <v>18500</v>
      </c>
      <c r="M11" s="30" t="s">
        <v>24</v>
      </c>
      <c r="N11" s="21"/>
      <c r="O11" s="22"/>
      <c r="P11" s="22"/>
      <c r="Q11" s="23"/>
    </row>
    <row r="12" spans="1:16146" s="14" customFormat="1" ht="38.25" x14ac:dyDescent="0.2">
      <c r="B12" s="25">
        <f t="shared" si="1"/>
        <v>6</v>
      </c>
      <c r="C12" s="26">
        <v>72</v>
      </c>
      <c r="D12" s="27" t="s">
        <v>17</v>
      </c>
      <c r="E12" s="25">
        <v>31</v>
      </c>
      <c r="F12" s="25">
        <v>3</v>
      </c>
      <c r="G12" s="28">
        <v>283136</v>
      </c>
      <c r="H12" s="28">
        <v>280768.21999999997</v>
      </c>
      <c r="I12" s="28">
        <v>2367.7800000000002</v>
      </c>
      <c r="J12" s="28">
        <v>10000</v>
      </c>
      <c r="K12" s="29"/>
      <c r="L12" s="28">
        <f t="shared" si="0"/>
        <v>12367.78</v>
      </c>
      <c r="M12" s="30" t="s">
        <v>25</v>
      </c>
      <c r="N12" s="21"/>
      <c r="O12" s="22"/>
      <c r="P12" s="22"/>
      <c r="Q12" s="23"/>
    </row>
    <row r="13" spans="1:16146" s="14" customFormat="1" ht="38.25" x14ac:dyDescent="0.2">
      <c r="B13" s="25">
        <f t="shared" si="1"/>
        <v>7</v>
      </c>
      <c r="C13" s="26">
        <v>73</v>
      </c>
      <c r="D13" s="27" t="s">
        <v>19</v>
      </c>
      <c r="E13" s="25">
        <v>31</v>
      </c>
      <c r="F13" s="25">
        <v>3</v>
      </c>
      <c r="G13" s="28">
        <v>290136</v>
      </c>
      <c r="H13" s="28">
        <v>90588</v>
      </c>
      <c r="I13" s="28">
        <v>199548</v>
      </c>
      <c r="J13" s="28">
        <v>20000</v>
      </c>
      <c r="K13" s="29"/>
      <c r="L13" s="28">
        <f t="shared" si="0"/>
        <v>219548</v>
      </c>
      <c r="M13" s="30" t="s">
        <v>26</v>
      </c>
      <c r="N13" s="21"/>
      <c r="O13" s="22"/>
      <c r="P13" s="22"/>
      <c r="Q13" s="23"/>
    </row>
    <row r="14" spans="1:16146" s="14" customFormat="1" ht="38.25" x14ac:dyDescent="0.2">
      <c r="B14" s="25">
        <f t="shared" si="1"/>
        <v>8</v>
      </c>
      <c r="C14" s="26">
        <v>415</v>
      </c>
      <c r="D14" s="27" t="s">
        <v>23</v>
      </c>
      <c r="E14" s="25">
        <v>32</v>
      </c>
      <c r="F14" s="25">
        <v>3</v>
      </c>
      <c r="G14" s="28">
        <v>13000</v>
      </c>
      <c r="H14" s="28">
        <v>10296</v>
      </c>
      <c r="I14" s="28">
        <v>2704</v>
      </c>
      <c r="J14" s="28">
        <v>15000</v>
      </c>
      <c r="K14" s="29"/>
      <c r="L14" s="28">
        <f t="shared" si="0"/>
        <v>17704</v>
      </c>
      <c r="M14" s="30" t="s">
        <v>27</v>
      </c>
      <c r="N14" s="21"/>
      <c r="O14" s="22"/>
      <c r="P14" s="22"/>
      <c r="Q14" s="23"/>
    </row>
    <row r="15" spans="1:16146" s="14" customFormat="1" ht="25.5" x14ac:dyDescent="0.2">
      <c r="B15" s="25">
        <f t="shared" si="1"/>
        <v>9</v>
      </c>
      <c r="C15" s="26">
        <v>72</v>
      </c>
      <c r="D15" s="27" t="s">
        <v>17</v>
      </c>
      <c r="E15" s="25">
        <v>31</v>
      </c>
      <c r="F15" s="25">
        <v>4</v>
      </c>
      <c r="G15" s="28">
        <v>431720</v>
      </c>
      <c r="H15" s="28">
        <v>415197.8</v>
      </c>
      <c r="I15" s="28">
        <v>16522.2</v>
      </c>
      <c r="J15" s="28">
        <v>15000</v>
      </c>
      <c r="K15" s="29"/>
      <c r="L15" s="28">
        <f t="shared" si="0"/>
        <v>31522.2</v>
      </c>
      <c r="M15" s="30" t="s">
        <v>28</v>
      </c>
      <c r="N15" s="21"/>
      <c r="O15" s="22"/>
      <c r="P15" s="22"/>
      <c r="Q15" s="23"/>
    </row>
    <row r="16" spans="1:16146" s="14" customFormat="1" ht="25.5" x14ac:dyDescent="0.2">
      <c r="B16" s="25">
        <f t="shared" si="1"/>
        <v>10</v>
      </c>
      <c r="C16" s="26">
        <v>413</v>
      </c>
      <c r="D16" s="27" t="s">
        <v>21</v>
      </c>
      <c r="E16" s="25">
        <v>32</v>
      </c>
      <c r="F16" s="25">
        <v>4</v>
      </c>
      <c r="G16" s="28">
        <v>660000</v>
      </c>
      <c r="H16" s="28">
        <v>53259.69</v>
      </c>
      <c r="I16" s="28">
        <v>606740.31000000006</v>
      </c>
      <c r="J16" s="28">
        <v>1100000</v>
      </c>
      <c r="K16" s="29"/>
      <c r="L16" s="28">
        <f t="shared" si="0"/>
        <v>1706740.31</v>
      </c>
      <c r="M16" s="30" t="s">
        <v>29</v>
      </c>
      <c r="N16" s="21"/>
      <c r="O16" s="22"/>
      <c r="P16" s="22"/>
      <c r="Q16" s="23"/>
    </row>
    <row r="17" spans="2:17" s="14" customFormat="1" ht="38.25" x14ac:dyDescent="0.2">
      <c r="B17" s="25">
        <f t="shared" si="1"/>
        <v>11</v>
      </c>
      <c r="C17" s="32">
        <v>415</v>
      </c>
      <c r="D17" s="33" t="s">
        <v>23</v>
      </c>
      <c r="E17" s="34">
        <v>32</v>
      </c>
      <c r="F17" s="34">
        <v>4</v>
      </c>
      <c r="G17" s="35">
        <v>22000</v>
      </c>
      <c r="H17" s="35">
        <v>12999.22</v>
      </c>
      <c r="I17" s="35">
        <v>9000.7800000000007</v>
      </c>
      <c r="J17" s="35">
        <v>22000</v>
      </c>
      <c r="K17" s="36"/>
      <c r="L17" s="28">
        <f t="shared" si="0"/>
        <v>31000.78</v>
      </c>
      <c r="M17" s="37" t="s">
        <v>30</v>
      </c>
      <c r="N17" s="21"/>
      <c r="O17" s="22"/>
      <c r="P17" s="22"/>
      <c r="Q17" s="23"/>
    </row>
    <row r="18" spans="2:17" s="14" customFormat="1" ht="30" x14ac:dyDescent="0.2">
      <c r="B18" s="25">
        <f t="shared" si="1"/>
        <v>12</v>
      </c>
      <c r="C18" s="32">
        <v>174</v>
      </c>
      <c r="D18" s="33" t="s">
        <v>61</v>
      </c>
      <c r="E18" s="34">
        <v>31</v>
      </c>
      <c r="F18" s="34">
        <v>7</v>
      </c>
      <c r="G18" s="35">
        <v>1000</v>
      </c>
      <c r="H18" s="35">
        <v>0</v>
      </c>
      <c r="I18" s="35">
        <v>1000</v>
      </c>
      <c r="J18" s="35">
        <v>3000</v>
      </c>
      <c r="K18" s="36"/>
      <c r="L18" s="28">
        <f t="shared" si="0"/>
        <v>4000</v>
      </c>
      <c r="M18" s="37" t="s">
        <v>32</v>
      </c>
      <c r="N18" s="21"/>
      <c r="O18" s="22"/>
      <c r="P18" s="22"/>
      <c r="Q18" s="23"/>
    </row>
    <row r="19" spans="2:17" s="14" customFormat="1" x14ac:dyDescent="0.2">
      <c r="B19" s="25">
        <f t="shared" si="1"/>
        <v>13</v>
      </c>
      <c r="C19" s="32">
        <v>199</v>
      </c>
      <c r="D19" s="33" t="s">
        <v>31</v>
      </c>
      <c r="E19" s="34">
        <v>31</v>
      </c>
      <c r="F19" s="34">
        <v>7</v>
      </c>
      <c r="G19" s="35">
        <v>25000</v>
      </c>
      <c r="H19" s="35">
        <v>13512.06</v>
      </c>
      <c r="I19" s="35">
        <v>11487.94</v>
      </c>
      <c r="J19" s="35">
        <v>12000</v>
      </c>
      <c r="K19" s="36"/>
      <c r="L19" s="28">
        <f t="shared" si="0"/>
        <v>23487.940000000002</v>
      </c>
      <c r="M19" s="37" t="s">
        <v>33</v>
      </c>
      <c r="N19" s="21"/>
      <c r="O19" s="22"/>
      <c r="P19" s="22"/>
      <c r="Q19" s="23"/>
    </row>
    <row r="20" spans="2:17" s="14" customFormat="1" ht="38.25" x14ac:dyDescent="0.2">
      <c r="B20" s="25">
        <f t="shared" si="1"/>
        <v>14</v>
      </c>
      <c r="C20" s="32">
        <v>114</v>
      </c>
      <c r="D20" s="33" t="s">
        <v>34</v>
      </c>
      <c r="E20" s="34">
        <v>31</v>
      </c>
      <c r="F20" s="34">
        <v>8</v>
      </c>
      <c r="G20" s="35">
        <v>6000</v>
      </c>
      <c r="H20" s="35">
        <v>5573.79</v>
      </c>
      <c r="I20" s="35">
        <v>426.21</v>
      </c>
      <c r="J20" s="35">
        <v>800</v>
      </c>
      <c r="K20" s="36"/>
      <c r="L20" s="28">
        <f t="shared" si="0"/>
        <v>1226.21</v>
      </c>
      <c r="M20" s="37" t="s">
        <v>35</v>
      </c>
      <c r="N20" s="21"/>
      <c r="O20" s="22"/>
      <c r="P20" s="22"/>
      <c r="Q20" s="23"/>
    </row>
    <row r="21" spans="2:17" s="14" customFormat="1" x14ac:dyDescent="0.2">
      <c r="B21" s="25">
        <f t="shared" si="1"/>
        <v>15</v>
      </c>
      <c r="C21" s="32">
        <v>252</v>
      </c>
      <c r="D21" s="33" t="s">
        <v>36</v>
      </c>
      <c r="E21" s="34">
        <v>31</v>
      </c>
      <c r="F21" s="34">
        <v>8</v>
      </c>
      <c r="G21" s="35">
        <v>5000</v>
      </c>
      <c r="H21" s="35">
        <v>4743.75</v>
      </c>
      <c r="I21" s="35">
        <v>256.25</v>
      </c>
      <c r="J21" s="35">
        <v>24000</v>
      </c>
      <c r="K21" s="36"/>
      <c r="L21" s="28">
        <f t="shared" si="0"/>
        <v>24256.25</v>
      </c>
      <c r="M21" s="37" t="s">
        <v>37</v>
      </c>
      <c r="N21" s="21"/>
      <c r="O21" s="22"/>
      <c r="P21" s="22"/>
      <c r="Q21" s="23"/>
    </row>
    <row r="22" spans="2:17" s="14" customFormat="1" x14ac:dyDescent="0.2">
      <c r="B22" s="25">
        <f t="shared" si="1"/>
        <v>16</v>
      </c>
      <c r="C22" s="32">
        <v>141</v>
      </c>
      <c r="D22" s="33" t="s">
        <v>38</v>
      </c>
      <c r="E22" s="34">
        <v>31</v>
      </c>
      <c r="F22" s="34">
        <v>9</v>
      </c>
      <c r="G22" s="35">
        <v>9300</v>
      </c>
      <c r="H22" s="35">
        <v>9607.4500000000007</v>
      </c>
      <c r="I22" s="35">
        <v>-307.45</v>
      </c>
      <c r="J22" s="35">
        <v>1300</v>
      </c>
      <c r="K22" s="36"/>
      <c r="L22" s="28">
        <f t="shared" si="0"/>
        <v>992.55</v>
      </c>
      <c r="M22" s="37" t="s">
        <v>39</v>
      </c>
      <c r="N22" s="21"/>
      <c r="O22" s="22"/>
      <c r="P22" s="22"/>
      <c r="Q22" s="23"/>
    </row>
    <row r="23" spans="2:17" s="14" customFormat="1" ht="30" x14ac:dyDescent="0.2">
      <c r="B23" s="25">
        <f t="shared" si="1"/>
        <v>17</v>
      </c>
      <c r="C23" s="32">
        <v>165</v>
      </c>
      <c r="D23" s="33" t="s">
        <v>40</v>
      </c>
      <c r="E23" s="34">
        <v>31</v>
      </c>
      <c r="F23" s="34">
        <v>11</v>
      </c>
      <c r="G23" s="35">
        <v>2000</v>
      </c>
      <c r="H23" s="35">
        <v>2020.81</v>
      </c>
      <c r="I23" s="35">
        <v>-20.81</v>
      </c>
      <c r="J23" s="35">
        <v>500</v>
      </c>
      <c r="K23" s="36"/>
      <c r="L23" s="28">
        <f t="shared" si="0"/>
        <v>479.19</v>
      </c>
      <c r="M23" s="37" t="s">
        <v>41</v>
      </c>
      <c r="N23" s="21"/>
      <c r="O23" s="22"/>
      <c r="P23" s="22"/>
      <c r="Q23" s="23"/>
    </row>
    <row r="24" spans="2:17" s="14" customFormat="1" ht="25.5" x14ac:dyDescent="0.2">
      <c r="B24" s="25">
        <f t="shared" si="1"/>
        <v>18</v>
      </c>
      <c r="C24" s="32">
        <v>199</v>
      </c>
      <c r="D24" s="33" t="s">
        <v>31</v>
      </c>
      <c r="E24" s="34">
        <v>31</v>
      </c>
      <c r="F24" s="34">
        <v>11</v>
      </c>
      <c r="G24" s="35">
        <v>29000</v>
      </c>
      <c r="H24" s="35">
        <v>11543.92</v>
      </c>
      <c r="I24" s="35">
        <v>17456.080000000002</v>
      </c>
      <c r="J24" s="35">
        <v>10000</v>
      </c>
      <c r="K24" s="36"/>
      <c r="L24" s="28">
        <f t="shared" si="0"/>
        <v>27456.080000000002</v>
      </c>
      <c r="M24" s="38" t="s">
        <v>42</v>
      </c>
      <c r="N24" s="21"/>
      <c r="O24" s="22"/>
      <c r="P24" s="22"/>
      <c r="Q24" s="23"/>
    </row>
    <row r="25" spans="2:17" s="14" customFormat="1" ht="25.5" x14ac:dyDescent="0.2">
      <c r="B25" s="25">
        <f t="shared" si="1"/>
        <v>19</v>
      </c>
      <c r="C25" s="32">
        <v>298</v>
      </c>
      <c r="D25" s="33" t="s">
        <v>43</v>
      </c>
      <c r="E25" s="34">
        <v>31</v>
      </c>
      <c r="F25" s="34">
        <v>11</v>
      </c>
      <c r="G25" s="35">
        <v>1500</v>
      </c>
      <c r="H25" s="35">
        <v>1694.92</v>
      </c>
      <c r="I25" s="35">
        <v>-194.92</v>
      </c>
      <c r="J25" s="35">
        <v>600</v>
      </c>
      <c r="K25" s="36"/>
      <c r="L25" s="28">
        <f t="shared" si="0"/>
        <v>405.08000000000004</v>
      </c>
      <c r="M25" s="38" t="s">
        <v>44</v>
      </c>
      <c r="N25" s="21"/>
      <c r="O25" s="22"/>
      <c r="P25" s="22"/>
      <c r="Q25" s="23"/>
    </row>
    <row r="26" spans="2:17" s="14" customFormat="1" ht="15" customHeight="1" x14ac:dyDescent="0.2">
      <c r="B26" s="25">
        <f t="shared" si="1"/>
        <v>20</v>
      </c>
      <c r="C26" s="32">
        <v>22</v>
      </c>
      <c r="D26" s="33" t="s">
        <v>45</v>
      </c>
      <c r="E26" s="34">
        <v>31</v>
      </c>
      <c r="F26" s="34">
        <v>1</v>
      </c>
      <c r="G26" s="35">
        <v>915481</v>
      </c>
      <c r="H26" s="35">
        <v>770220</v>
      </c>
      <c r="I26" s="35">
        <v>145261</v>
      </c>
      <c r="J26" s="35"/>
      <c r="K26" s="36">
        <v>60000</v>
      </c>
      <c r="L26" s="28">
        <f t="shared" si="0"/>
        <v>85261</v>
      </c>
      <c r="M26" s="55" t="s">
        <v>46</v>
      </c>
      <c r="N26" s="21"/>
      <c r="O26" s="22"/>
      <c r="P26" s="22"/>
      <c r="Q26" s="23"/>
    </row>
    <row r="27" spans="2:17" s="14" customFormat="1" ht="15" customHeight="1" x14ac:dyDescent="0.2">
      <c r="B27" s="25">
        <f t="shared" si="1"/>
        <v>21</v>
      </c>
      <c r="C27" s="32">
        <v>189</v>
      </c>
      <c r="D27" s="33" t="s">
        <v>47</v>
      </c>
      <c r="E27" s="34">
        <v>32</v>
      </c>
      <c r="F27" s="34">
        <v>2</v>
      </c>
      <c r="G27" s="35">
        <v>60000</v>
      </c>
      <c r="H27" s="35">
        <v>1666.67</v>
      </c>
      <c r="I27" s="35">
        <v>58333.33</v>
      </c>
      <c r="J27" s="35"/>
      <c r="K27" s="36">
        <v>58000</v>
      </c>
      <c r="L27" s="28">
        <f t="shared" si="0"/>
        <v>333.33000000000175</v>
      </c>
      <c r="M27" s="55"/>
      <c r="N27" s="21"/>
      <c r="O27" s="22"/>
      <c r="P27" s="22"/>
      <c r="Q27" s="23"/>
    </row>
    <row r="28" spans="2:17" s="14" customFormat="1" ht="25.5" customHeight="1" x14ac:dyDescent="0.2">
      <c r="B28" s="25">
        <f t="shared" si="1"/>
        <v>22</v>
      </c>
      <c r="C28" s="32">
        <v>155</v>
      </c>
      <c r="D28" s="33" t="s">
        <v>48</v>
      </c>
      <c r="E28" s="34">
        <v>31</v>
      </c>
      <c r="F28" s="34">
        <v>3</v>
      </c>
      <c r="G28" s="35">
        <v>100000</v>
      </c>
      <c r="H28" s="35">
        <v>23035.72</v>
      </c>
      <c r="I28" s="35">
        <v>76964.28</v>
      </c>
      <c r="J28" s="35"/>
      <c r="K28" s="36">
        <v>60000</v>
      </c>
      <c r="L28" s="28">
        <f t="shared" si="0"/>
        <v>16964.28</v>
      </c>
      <c r="M28" s="55"/>
      <c r="N28" s="21"/>
      <c r="O28" s="22"/>
      <c r="P28" s="22"/>
      <c r="Q28" s="23"/>
    </row>
    <row r="29" spans="2:17" s="14" customFormat="1" x14ac:dyDescent="0.2">
      <c r="B29" s="25">
        <f t="shared" si="1"/>
        <v>23</v>
      </c>
      <c r="C29" s="32">
        <v>189</v>
      </c>
      <c r="D29" s="33" t="s">
        <v>47</v>
      </c>
      <c r="E29" s="34">
        <v>32</v>
      </c>
      <c r="F29" s="34">
        <v>3</v>
      </c>
      <c r="G29" s="35">
        <v>89600</v>
      </c>
      <c r="H29" s="35">
        <v>1666.66</v>
      </c>
      <c r="I29" s="35">
        <v>87933.34</v>
      </c>
      <c r="J29" s="35"/>
      <c r="K29" s="36">
        <v>70000</v>
      </c>
      <c r="L29" s="28">
        <f t="shared" si="0"/>
        <v>17933.339999999997</v>
      </c>
      <c r="M29" s="55"/>
      <c r="N29" s="21"/>
      <c r="O29" s="22"/>
      <c r="P29" s="22"/>
      <c r="Q29" s="23"/>
    </row>
    <row r="30" spans="2:17" s="14" customFormat="1" x14ac:dyDescent="0.2">
      <c r="B30" s="25">
        <f t="shared" si="1"/>
        <v>24</v>
      </c>
      <c r="C30" s="32">
        <v>195</v>
      </c>
      <c r="D30" s="33" t="s">
        <v>49</v>
      </c>
      <c r="E30" s="34">
        <v>31</v>
      </c>
      <c r="F30" s="34">
        <v>3</v>
      </c>
      <c r="G30" s="35">
        <v>60000</v>
      </c>
      <c r="H30" s="35">
        <v>7685.49</v>
      </c>
      <c r="I30" s="35">
        <v>52314.51</v>
      </c>
      <c r="J30" s="35"/>
      <c r="K30" s="36">
        <v>45000</v>
      </c>
      <c r="L30" s="28">
        <f t="shared" si="0"/>
        <v>7314.510000000002</v>
      </c>
      <c r="M30" s="55"/>
      <c r="N30" s="21"/>
      <c r="O30" s="22"/>
      <c r="P30" s="22"/>
      <c r="Q30" s="23"/>
    </row>
    <row r="31" spans="2:17" s="14" customFormat="1" x14ac:dyDescent="0.2">
      <c r="B31" s="25">
        <f t="shared" si="1"/>
        <v>25</v>
      </c>
      <c r="C31" s="32">
        <v>196</v>
      </c>
      <c r="D31" s="33" t="s">
        <v>50</v>
      </c>
      <c r="E31" s="34">
        <v>31</v>
      </c>
      <c r="F31" s="34">
        <v>3</v>
      </c>
      <c r="G31" s="35">
        <v>81000</v>
      </c>
      <c r="H31" s="35">
        <v>11868.06</v>
      </c>
      <c r="I31" s="35">
        <v>69131.94</v>
      </c>
      <c r="J31" s="35"/>
      <c r="K31" s="36">
        <v>40000</v>
      </c>
      <c r="L31" s="28">
        <f t="shared" si="0"/>
        <v>29131.940000000002</v>
      </c>
      <c r="M31" s="55"/>
      <c r="N31" s="21"/>
      <c r="O31" s="22"/>
      <c r="P31" s="22"/>
      <c r="Q31" s="23"/>
    </row>
    <row r="32" spans="2:17" s="14" customFormat="1" x14ac:dyDescent="0.2">
      <c r="B32" s="25">
        <f t="shared" si="1"/>
        <v>26</v>
      </c>
      <c r="C32" s="32">
        <v>22</v>
      </c>
      <c r="D32" s="33" t="s">
        <v>45</v>
      </c>
      <c r="E32" s="34">
        <v>31</v>
      </c>
      <c r="F32" s="34">
        <v>4</v>
      </c>
      <c r="G32" s="35">
        <v>4363063</v>
      </c>
      <c r="H32" s="35">
        <v>3944707.6</v>
      </c>
      <c r="I32" s="35">
        <v>418355.4</v>
      </c>
      <c r="J32" s="35"/>
      <c r="K32" s="36">
        <v>40000</v>
      </c>
      <c r="L32" s="28">
        <f t="shared" si="0"/>
        <v>378355.4</v>
      </c>
      <c r="M32" s="55"/>
      <c r="N32" s="21"/>
      <c r="O32" s="22"/>
      <c r="P32" s="22"/>
      <c r="Q32" s="23"/>
    </row>
    <row r="33" spans="2:17" s="14" customFormat="1" x14ac:dyDescent="0.2">
      <c r="B33" s="25">
        <f t="shared" si="1"/>
        <v>27</v>
      </c>
      <c r="C33" s="32">
        <v>51</v>
      </c>
      <c r="D33" s="33" t="s">
        <v>51</v>
      </c>
      <c r="E33" s="34">
        <v>31</v>
      </c>
      <c r="F33" s="34">
        <v>4</v>
      </c>
      <c r="G33" s="35">
        <v>665260</v>
      </c>
      <c r="H33" s="35">
        <v>533988.82999999996</v>
      </c>
      <c r="I33" s="35">
        <v>131271.17000000001</v>
      </c>
      <c r="J33" s="35"/>
      <c r="K33" s="36">
        <v>40000</v>
      </c>
      <c r="L33" s="28">
        <f t="shared" si="0"/>
        <v>91271.170000000013</v>
      </c>
      <c r="M33" s="55"/>
      <c r="N33" s="21"/>
      <c r="O33" s="22"/>
      <c r="P33" s="22"/>
      <c r="Q33" s="23"/>
    </row>
    <row r="34" spans="2:17" s="14" customFormat="1" x14ac:dyDescent="0.2">
      <c r="B34" s="25">
        <f t="shared" si="1"/>
        <v>28</v>
      </c>
      <c r="C34" s="32">
        <v>133</v>
      </c>
      <c r="D34" s="33" t="s">
        <v>52</v>
      </c>
      <c r="E34" s="34">
        <v>31</v>
      </c>
      <c r="F34" s="34">
        <v>4</v>
      </c>
      <c r="G34" s="35">
        <v>183000</v>
      </c>
      <c r="H34" s="35">
        <v>90439.22</v>
      </c>
      <c r="I34" s="35">
        <v>92560.78</v>
      </c>
      <c r="J34" s="35"/>
      <c r="K34" s="36">
        <v>50000</v>
      </c>
      <c r="L34" s="28">
        <f t="shared" si="0"/>
        <v>42560.78</v>
      </c>
      <c r="M34" s="55"/>
      <c r="N34" s="21"/>
      <c r="O34" s="22"/>
      <c r="P34" s="22"/>
      <c r="Q34" s="23"/>
    </row>
    <row r="35" spans="2:17" s="14" customFormat="1" ht="30" x14ac:dyDescent="0.2">
      <c r="B35" s="25">
        <f t="shared" si="1"/>
        <v>29</v>
      </c>
      <c r="C35" s="32">
        <v>155</v>
      </c>
      <c r="D35" s="33" t="s">
        <v>48</v>
      </c>
      <c r="E35" s="34">
        <v>31</v>
      </c>
      <c r="F35" s="34">
        <v>4</v>
      </c>
      <c r="G35" s="35">
        <v>170000</v>
      </c>
      <c r="H35" s="35">
        <v>60926.82</v>
      </c>
      <c r="I35" s="35">
        <v>109073.18</v>
      </c>
      <c r="J35" s="35"/>
      <c r="K35" s="36">
        <v>60000</v>
      </c>
      <c r="L35" s="28">
        <f t="shared" si="0"/>
        <v>49073.179999999993</v>
      </c>
      <c r="M35" s="55"/>
      <c r="N35" s="21"/>
      <c r="O35" s="22"/>
      <c r="P35" s="22"/>
      <c r="Q35" s="23"/>
    </row>
    <row r="36" spans="2:17" s="14" customFormat="1" ht="30" x14ac:dyDescent="0.2">
      <c r="B36" s="25">
        <f t="shared" si="1"/>
        <v>30</v>
      </c>
      <c r="C36" s="32">
        <v>171</v>
      </c>
      <c r="D36" s="33" t="s">
        <v>53</v>
      </c>
      <c r="E36" s="34">
        <v>31</v>
      </c>
      <c r="F36" s="34">
        <v>4</v>
      </c>
      <c r="G36" s="35">
        <v>177398</v>
      </c>
      <c r="H36" s="35">
        <v>75174.320000000007</v>
      </c>
      <c r="I36" s="35">
        <v>102223.67999999999</v>
      </c>
      <c r="J36" s="35"/>
      <c r="K36" s="36">
        <v>80000</v>
      </c>
      <c r="L36" s="28">
        <f t="shared" si="0"/>
        <v>22223.679999999993</v>
      </c>
      <c r="M36" s="55"/>
      <c r="N36" s="21"/>
      <c r="O36" s="22"/>
      <c r="P36" s="22"/>
      <c r="Q36" s="23"/>
    </row>
    <row r="37" spans="2:17" s="14" customFormat="1" x14ac:dyDescent="0.2">
      <c r="B37" s="25">
        <f t="shared" si="1"/>
        <v>31</v>
      </c>
      <c r="C37" s="32">
        <v>189</v>
      </c>
      <c r="D37" s="33" t="s">
        <v>47</v>
      </c>
      <c r="E37" s="34">
        <v>32</v>
      </c>
      <c r="F37" s="34">
        <v>4</v>
      </c>
      <c r="G37" s="35">
        <v>50000</v>
      </c>
      <c r="H37" s="35">
        <v>1666.67</v>
      </c>
      <c r="I37" s="35">
        <v>48333.33</v>
      </c>
      <c r="J37" s="35"/>
      <c r="K37" s="36">
        <v>48000</v>
      </c>
      <c r="L37" s="28">
        <f t="shared" si="0"/>
        <v>333.33000000000175</v>
      </c>
      <c r="M37" s="55"/>
      <c r="N37" s="21"/>
      <c r="O37" s="22"/>
      <c r="P37" s="22"/>
      <c r="Q37" s="23"/>
    </row>
    <row r="38" spans="2:17" s="14" customFormat="1" x14ac:dyDescent="0.2">
      <c r="B38" s="25">
        <f t="shared" si="1"/>
        <v>32</v>
      </c>
      <c r="C38" s="32">
        <v>183</v>
      </c>
      <c r="D38" s="33" t="s">
        <v>54</v>
      </c>
      <c r="E38" s="34">
        <v>31</v>
      </c>
      <c r="F38" s="34">
        <v>7</v>
      </c>
      <c r="G38" s="35">
        <v>300000</v>
      </c>
      <c r="H38" s="35">
        <v>0</v>
      </c>
      <c r="I38" s="35">
        <v>300000</v>
      </c>
      <c r="J38" s="35"/>
      <c r="K38" s="36">
        <v>225000</v>
      </c>
      <c r="L38" s="28">
        <f t="shared" si="0"/>
        <v>75000</v>
      </c>
      <c r="M38" s="55"/>
      <c r="N38" s="21"/>
      <c r="O38" s="22"/>
      <c r="P38" s="22"/>
      <c r="Q38" s="23"/>
    </row>
    <row r="39" spans="2:17" s="14" customFormat="1" x14ac:dyDescent="0.2">
      <c r="B39" s="25">
        <f t="shared" si="1"/>
        <v>33</v>
      </c>
      <c r="C39" s="32">
        <v>185</v>
      </c>
      <c r="D39" s="33" t="s">
        <v>55</v>
      </c>
      <c r="E39" s="34">
        <v>31</v>
      </c>
      <c r="F39" s="34">
        <v>7</v>
      </c>
      <c r="G39" s="35">
        <v>75000</v>
      </c>
      <c r="H39" s="35">
        <v>19179.150000000001</v>
      </c>
      <c r="I39" s="35">
        <v>55820.85</v>
      </c>
      <c r="J39" s="35"/>
      <c r="K39" s="36">
        <v>45000</v>
      </c>
      <c r="L39" s="28">
        <f t="shared" si="0"/>
        <v>10820.849999999999</v>
      </c>
      <c r="M39" s="55"/>
      <c r="N39" s="21"/>
      <c r="O39" s="22"/>
      <c r="P39" s="22"/>
      <c r="Q39" s="23"/>
    </row>
    <row r="40" spans="2:17" s="14" customFormat="1" x14ac:dyDescent="0.2">
      <c r="B40" s="25">
        <f t="shared" si="1"/>
        <v>34</v>
      </c>
      <c r="C40" s="32">
        <v>913</v>
      </c>
      <c r="D40" s="33" t="s">
        <v>56</v>
      </c>
      <c r="E40" s="34">
        <v>31</v>
      </c>
      <c r="F40" s="34">
        <v>7</v>
      </c>
      <c r="G40" s="35">
        <v>7853500</v>
      </c>
      <c r="H40" s="35">
        <v>5766804.2199999997</v>
      </c>
      <c r="I40" s="35">
        <v>2086695.78</v>
      </c>
      <c r="J40" s="35"/>
      <c r="K40" s="36">
        <v>52700</v>
      </c>
      <c r="L40" s="28">
        <f t="shared" si="0"/>
        <v>2033995.78</v>
      </c>
      <c r="M40" s="55"/>
      <c r="N40" s="21"/>
      <c r="O40" s="22"/>
      <c r="P40" s="22"/>
      <c r="Q40" s="23"/>
    </row>
    <row r="41" spans="2:17" s="14" customFormat="1" ht="30" x14ac:dyDescent="0.2">
      <c r="B41" s="25">
        <f t="shared" si="1"/>
        <v>35</v>
      </c>
      <c r="C41" s="32">
        <v>122</v>
      </c>
      <c r="D41" s="33" t="s">
        <v>57</v>
      </c>
      <c r="E41" s="34">
        <v>31</v>
      </c>
      <c r="F41" s="34">
        <v>8</v>
      </c>
      <c r="G41" s="35">
        <v>72000</v>
      </c>
      <c r="H41" s="35">
        <v>15765.3</v>
      </c>
      <c r="I41" s="35">
        <v>56234.7</v>
      </c>
      <c r="J41" s="35"/>
      <c r="K41" s="36">
        <v>40000</v>
      </c>
      <c r="L41" s="28">
        <f t="shared" si="0"/>
        <v>16234.699999999997</v>
      </c>
      <c r="M41" s="55"/>
      <c r="N41" s="21"/>
      <c r="O41" s="22"/>
      <c r="P41" s="22"/>
      <c r="Q41" s="23"/>
    </row>
    <row r="42" spans="2:17" s="14" customFormat="1" x14ac:dyDescent="0.2">
      <c r="B42" s="25">
        <f t="shared" si="1"/>
        <v>36</v>
      </c>
      <c r="C42" s="32">
        <v>189</v>
      </c>
      <c r="D42" s="33" t="s">
        <v>47</v>
      </c>
      <c r="E42" s="34">
        <v>32</v>
      </c>
      <c r="F42" s="34">
        <v>8</v>
      </c>
      <c r="G42" s="35">
        <v>83600</v>
      </c>
      <c r="H42" s="35">
        <v>25892.9</v>
      </c>
      <c r="I42" s="35">
        <v>57707.1</v>
      </c>
      <c r="J42" s="35"/>
      <c r="K42" s="36">
        <v>50000</v>
      </c>
      <c r="L42" s="28">
        <f t="shared" si="0"/>
        <v>7707.0999999999985</v>
      </c>
      <c r="M42" s="55"/>
      <c r="N42" s="21"/>
      <c r="O42" s="22"/>
      <c r="P42" s="22"/>
      <c r="Q42" s="23"/>
    </row>
    <row r="43" spans="2:17" s="14" customFormat="1" x14ac:dyDescent="0.2">
      <c r="B43" s="25">
        <f t="shared" si="1"/>
        <v>37</v>
      </c>
      <c r="C43" s="32">
        <v>199</v>
      </c>
      <c r="D43" s="33" t="s">
        <v>31</v>
      </c>
      <c r="E43" s="34">
        <v>31</v>
      </c>
      <c r="F43" s="34">
        <v>8</v>
      </c>
      <c r="G43" s="35">
        <v>196600</v>
      </c>
      <c r="H43" s="35">
        <v>72945.59</v>
      </c>
      <c r="I43" s="35">
        <v>123654.41</v>
      </c>
      <c r="J43" s="35"/>
      <c r="K43" s="36">
        <v>70000</v>
      </c>
      <c r="L43" s="28">
        <f t="shared" si="0"/>
        <v>53654.41</v>
      </c>
      <c r="M43" s="55"/>
      <c r="N43" s="21"/>
      <c r="O43" s="22"/>
      <c r="P43" s="22"/>
      <c r="Q43" s="23"/>
    </row>
    <row r="44" spans="2:17" s="14" customFormat="1" x14ac:dyDescent="0.2">
      <c r="B44" s="25">
        <f t="shared" si="1"/>
        <v>38</v>
      </c>
      <c r="C44" s="32">
        <v>22</v>
      </c>
      <c r="D44" s="33" t="s">
        <v>45</v>
      </c>
      <c r="E44" s="34">
        <v>31</v>
      </c>
      <c r="F44" s="34">
        <v>12</v>
      </c>
      <c r="G44" s="35">
        <v>447500</v>
      </c>
      <c r="H44" s="35">
        <v>359425</v>
      </c>
      <c r="I44" s="35">
        <v>88075</v>
      </c>
      <c r="J44" s="35"/>
      <c r="K44" s="36">
        <v>50000</v>
      </c>
      <c r="L44" s="28">
        <f t="shared" si="0"/>
        <v>38075</v>
      </c>
      <c r="M44" s="55"/>
      <c r="N44" s="21"/>
      <c r="O44" s="22"/>
      <c r="P44" s="22"/>
      <c r="Q44" s="23"/>
    </row>
    <row r="45" spans="2:17" s="14" customFormat="1" x14ac:dyDescent="0.2">
      <c r="B45" s="25">
        <f t="shared" si="1"/>
        <v>39</v>
      </c>
      <c r="C45" s="32">
        <v>121</v>
      </c>
      <c r="D45" s="33" t="s">
        <v>58</v>
      </c>
      <c r="E45" s="34">
        <v>31</v>
      </c>
      <c r="F45" s="34">
        <v>12</v>
      </c>
      <c r="G45" s="35">
        <v>308000</v>
      </c>
      <c r="H45" s="35">
        <v>137430.66</v>
      </c>
      <c r="I45" s="35">
        <v>170569.34</v>
      </c>
      <c r="J45" s="35"/>
      <c r="K45" s="36">
        <v>80000</v>
      </c>
      <c r="L45" s="28">
        <f t="shared" si="0"/>
        <v>90569.34</v>
      </c>
      <c r="M45" s="55"/>
      <c r="N45" s="21"/>
      <c r="O45" s="22"/>
      <c r="P45" s="22"/>
      <c r="Q45" s="23"/>
    </row>
    <row r="46" spans="2:17" ht="15.75" customHeight="1" thickBot="1" x14ac:dyDescent="0.3">
      <c r="B46" s="39"/>
      <c r="C46" s="40"/>
      <c r="D46" s="41" t="s">
        <v>59</v>
      </c>
      <c r="E46" s="40"/>
      <c r="F46" s="40"/>
      <c r="G46" s="42"/>
      <c r="H46" s="43"/>
      <c r="I46" s="44"/>
      <c r="J46" s="45">
        <f>ROUND(SUM(J7:J45),2)</f>
        <v>1263700</v>
      </c>
      <c r="K46" s="45">
        <f>ROUND(SUM(K7:K45),2)</f>
        <v>1263700</v>
      </c>
      <c r="L46" s="46" t="s">
        <v>60</v>
      </c>
      <c r="M46" s="47"/>
      <c r="O46" s="57"/>
      <c r="P46" s="48"/>
    </row>
    <row r="47" spans="2:17" x14ac:dyDescent="0.25">
      <c r="J47" s="49"/>
      <c r="K47" s="50">
        <f>+J46-K46</f>
        <v>0</v>
      </c>
    </row>
    <row r="50" spans="10:11" x14ac:dyDescent="0.25">
      <c r="J50" s="51">
        <f>SUBTOTAL(9,$J$7:$J$45)</f>
        <v>1263700</v>
      </c>
      <c r="K50" s="51">
        <f>SUBTOTAL(9,$K$7:$K$45)</f>
        <v>1263700</v>
      </c>
    </row>
    <row r="52" spans="10:11" x14ac:dyDescent="0.25">
      <c r="J52" s="51">
        <f>+J50-K50</f>
        <v>0</v>
      </c>
    </row>
  </sheetData>
  <autoFilter ref="B6:M47"/>
  <mergeCells count="4">
    <mergeCell ref="B2:M2"/>
    <mergeCell ref="B3:M3"/>
    <mergeCell ref="J5:K5"/>
    <mergeCell ref="M26:M45"/>
  </mergeCells>
  <pageMargins left="0" right="0" top="0.15748031496062992" bottom="0.15748031496062992" header="0.31496062992125984" footer="0.31496062992125984"/>
  <pageSetup paperSize="9" scale="59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CNEE-6-2020</vt:lpstr>
      <vt:lpstr>'TRANS CNEE-6-2020'!Área_de_impresión</vt:lpstr>
      <vt:lpstr>'TRANS CNEE-6-2020'!Títulos_a_imprimir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cp:lastPrinted>2020-12-09T22:33:34Z</cp:lastPrinted>
  <dcterms:created xsi:type="dcterms:W3CDTF">2020-12-09T22:16:58Z</dcterms:created>
  <dcterms:modified xsi:type="dcterms:W3CDTF">2020-12-17T16:36:46Z</dcterms:modified>
</cp:coreProperties>
</file>